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hidePivotFieldList="1" defaultThemeVersion="124226"/>
  <bookViews>
    <workbookView xWindow="0" yWindow="0" windowWidth="19155" windowHeight="6960"/>
  </bookViews>
  <sheets>
    <sheet name="Introduction" sheetId="5" r:id="rId1"/>
    <sheet name="Costing Model"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CCOUNT">'[1]Costs ratios'!$AD$2:$AD$68</definedName>
    <definedName name="Air_DLT">'[2]Price List'!$D$29</definedName>
    <definedName name="Air_SAE">'[2]Price List'!$D$33</definedName>
    <definedName name="Air_TTS">'[2]Price List'!$D$30</definedName>
    <definedName name="Barazaperzone">[2]Assumptions!$E$22</definedName>
    <definedName name="BoxFile">'[2]Price List'!$D$18</definedName>
    <definedName name="ChartofAccounts">[3]ProjectClasses!$A$38:$A$101</definedName>
    <definedName name="chatofAccountsNew">'[4]ChartofAccounts New'!$G$6:$G$121</definedName>
    <definedName name="d" localSheetId="1">#REF!</definedName>
    <definedName name="d" localSheetId="0">#REF!</definedName>
    <definedName name="d">#REF!</definedName>
    <definedName name="DD_oversight_transp">'[2]Price List'!$D$41</definedName>
    <definedName name="Dist_Vars_byName">'[2]District Level Variables'!$B$1:$BD$97</definedName>
    <definedName name="District_Vars">'[2]District Level Variables'!$A$1:$BD$105</definedName>
    <definedName name="DistrictHall">'[2]Price List'!$D$20</definedName>
    <definedName name="DistrictLT">[2]Assumptions!$E$3</definedName>
    <definedName name="DistTrainDays">[2]Assumptions!$E$8</definedName>
    <definedName name="Div_dist_transport">'[2]Price List'!$D$40</definedName>
    <definedName name="DivisionLT">[2]Assumptions!$E$4</definedName>
    <definedName name="DivTTSTrainers">[2]Assumptions!$E$7</definedName>
    <definedName name="DLMGuide">'[2]Price List'!$D$3</definedName>
    <definedName name="DrugDistGuide">'[2]Price List'!$D$6</definedName>
    <definedName name="DSForm">'[2]Price List'!$D$7</definedName>
    <definedName name="Envel_school">[2]Assumptions!$E$18</definedName>
    <definedName name="Envel_zone">[2]Assumptions!$E$19</definedName>
    <definedName name="EnvelopeA4">'[2]Price List'!$D$17</definedName>
    <definedName name="er">'[5]Project Classes'!$G$1:$G$64</definedName>
    <definedName name="ERProjectClasses">'[6]Project Classes'!$A$2:$A$22</definedName>
    <definedName name="ExchRateGokDollars">'[7]Price List'!$D$62</definedName>
    <definedName name="extrapillshipment">'[2]Price List'!$D$49</definedName>
    <definedName name="fee_coordination">'[2]Price List'!$D$35</definedName>
    <definedName name="fee_DD_oversight">'[2]Price List'!$D$37</definedName>
    <definedName name="fee_secretarial">'[2]Price List'!$D$36</definedName>
    <definedName name="fee_training">'[2]Price List'!$D$34</definedName>
    <definedName name="FlipChart">'[2]Price List'!$D$11</definedName>
    <definedName name="FormAperzone">[2]Assumptions!$E$14</definedName>
    <definedName name="FormDperdist">[2]Assumptions!$E$15</definedName>
    <definedName name="FormDSperdist">[2]Assumptions!$E$17</definedName>
    <definedName name="FormEperschool">[2]Assumptions!$E$11</definedName>
    <definedName name="FormNperschool">[2]Assumptions!$E$12</definedName>
    <definedName name="forms_AEO_DEO">'[2]Price List'!$D$53</definedName>
    <definedName name="forms_sch_AEO">'[2]Price List'!$D$52</definedName>
    <definedName name="FormSperschool">[2]Assumptions!$E$13</definedName>
    <definedName name="FormZperdist">[2]Assumptions!$E$16</definedName>
    <definedName name="GokPerDiem">'[2]GoK Per Diem'!$B$1:$G$22</definedName>
    <definedName name="GroupLunch">'[2]Price List'!$D$26</definedName>
    <definedName name="inflation">'[8]Budget assumptions'!$D$5</definedName>
    <definedName name="JobGroups">[2]JobGroups!$A$1:$C$10</definedName>
    <definedName name="LCDprojector">'[2]Price List'!$D$23</definedName>
    <definedName name="LocalHall">'[2]Price List'!$D$21</definedName>
    <definedName name="lok">'[9]Project Classes'!$G$1:$G$64</definedName>
    <definedName name="lokesha">'[10]DATA '!$H$3:$H$129</definedName>
    <definedName name="Loudspkr">'[2]Price List'!$D$57</definedName>
    <definedName name="Mtperteam">[2]Assumptions!$E$2</definedName>
    <definedName name="Mttrans_in_dist">'[2]Price List'!$D$44</definedName>
    <definedName name="MTtrans_nbo_dist">'[2]Price List'!$D$43</definedName>
    <definedName name="MTTravelDays">[2]Assumptions!$E$9</definedName>
    <definedName name="PensPaperSet">'[2]Price List'!$D$9</definedName>
    <definedName name="PRBanner">'[2]Price List'!$D$14</definedName>
    <definedName name="PRBaraza">'[2]Price List'!$D$58</definedName>
    <definedName name="Prof1_4" localSheetId="1">#REF!</definedName>
    <definedName name="Prof1_4" localSheetId="0">#REF!</definedName>
    <definedName name="Prof1_4">#REF!</definedName>
    <definedName name="Prof5_14" localSheetId="1">#REF!</definedName>
    <definedName name="Prof5_14" localSheetId="0">#REF!</definedName>
    <definedName name="Prof5_14">#REF!</definedName>
    <definedName name="ProfCovRate">'[2]Price List'!$D$64</definedName>
    <definedName name="ProfDeWorm" localSheetId="1">#REF!</definedName>
    <definedName name="ProfDeWorm" localSheetId="0">#REF!</definedName>
    <definedName name="ProfDeWorm">#REF!</definedName>
    <definedName name="ProfDistrict" localSheetId="1">#REF!</definedName>
    <definedName name="ProfDistrict" localSheetId="0">#REF!</definedName>
    <definedName name="ProfDistrict">#REF!</definedName>
    <definedName name="ProfDiv" localSheetId="1">#REF!</definedName>
    <definedName name="ProfDiv" localSheetId="0">#REF!</definedName>
    <definedName name="ProfDiv">#REF!</definedName>
    <definedName name="ProfEMIS" localSheetId="1">#REF!</definedName>
    <definedName name="ProfEMIS" localSheetId="0">#REF!</definedName>
    <definedName name="ProfEMIS">#REF!</definedName>
    <definedName name="ProfTTSessions" localSheetId="1">#REF!</definedName>
    <definedName name="ProfTTSessions" localSheetId="0">#REF!</definedName>
    <definedName name="ProfTTSessions">#REF!</definedName>
    <definedName name="ProfZones" localSheetId="1">#REF!</definedName>
    <definedName name="ProfZones" localSheetId="0">#REF!</definedName>
    <definedName name="ProfZones">#REF!</definedName>
    <definedName name="Projectclass">[4]ProjectClasses!$A$2:$A$53</definedName>
    <definedName name="ProjectClasses">[3]ProjectClasses!$A$2:$A$28</definedName>
    <definedName name="PRPoster">'[2]Price List'!$D$13</definedName>
    <definedName name="RAJ">[11]ProjectClasses!$A$38:$A$101</definedName>
    <definedName name="RAMESH">'[12]Project Classes'!$G$1:$G$64</definedName>
    <definedName name="Receipts">'[6]Project Classes'!$C$2:$C$3</definedName>
    <definedName name="Schoolgrowthrate">[2]Assumptions!$E$27</definedName>
    <definedName name="sks">'[13]Project Classes'!$G$1:$G$64</definedName>
    <definedName name="Snack">'[2]Price List'!$D$24</definedName>
    <definedName name="SSForm">'[2]Price List'!$D$8</definedName>
    <definedName name="Tea">'[2]Price List'!$D$25</definedName>
    <definedName name="TeacherHandout">'[2]Price List'!$D$5</definedName>
    <definedName name="Teacherlunchtransp">'[2]Price List'!$D$42</definedName>
    <definedName name="Teacherperschool">[2]Assumptions!$E$5</definedName>
    <definedName name="TimeAllocation">'[6]Project Classes'!$E$2:$E$4</definedName>
    <definedName name="ToT_Ayan_income" localSheetId="1">#REF!</definedName>
    <definedName name="ToT_Ayan_income" localSheetId="0">#REF!</definedName>
    <definedName name="ToT_Ayan_income">#REF!</definedName>
    <definedName name="ToT_Deepak_income" localSheetId="1">#REF!</definedName>
    <definedName name="ToT_Deepak_income" localSheetId="0">#REF!</definedName>
    <definedName name="ToT_Deepak_income">#REF!</definedName>
    <definedName name="TrainingForms">[2]Assumptions!$E$21</definedName>
    <definedName name="TrainingPoster">'[2]Price List'!$D$10</definedName>
    <definedName name="TTKit">'[2]Price List'!$D$4</definedName>
    <definedName name="v2DelhiY2" localSheetId="1">#REF!</definedName>
    <definedName name="v2DelhiY2" localSheetId="0">#REF!</definedName>
    <definedName name="v2DelhiY2">#REF!</definedName>
  </definedNames>
  <calcPr calcId="152511"/>
</workbook>
</file>

<file path=xl/calcChain.xml><?xml version="1.0" encoding="utf-8"?>
<calcChain xmlns="http://schemas.openxmlformats.org/spreadsheetml/2006/main">
  <c r="G26" i="10" l="1"/>
  <c r="G27" i="10"/>
  <c r="G28" i="10"/>
  <c r="G29" i="10"/>
  <c r="G30" i="10"/>
  <c r="G31" i="10"/>
  <c r="G32" i="10"/>
  <c r="G25" i="10"/>
  <c r="G15" i="10"/>
  <c r="G16" i="10"/>
  <c r="G17" i="10"/>
  <c r="G18" i="10"/>
  <c r="G19" i="10"/>
  <c r="G20" i="10"/>
  <c r="G21" i="10"/>
  <c r="G14" i="10"/>
  <c r="G7" i="10" l="1"/>
  <c r="G8" i="10"/>
  <c r="F7" i="10"/>
  <c r="E7" i="10"/>
  <c r="E8" i="10"/>
  <c r="D7" i="10"/>
  <c r="D32" i="10"/>
  <c r="D21" i="10"/>
  <c r="E27" i="10"/>
  <c r="D27" i="10"/>
  <c r="E16" i="10"/>
  <c r="D16" i="10"/>
  <c r="L70" i="10" l="1"/>
  <c r="N132" i="10" l="1"/>
  <c r="O132" i="10" s="1"/>
  <c r="N160" i="10"/>
  <c r="O160" i="10" s="1"/>
  <c r="N227" i="10"/>
  <c r="O227" i="10" s="1"/>
  <c r="N186" i="10"/>
  <c r="O186" i="10" s="1"/>
  <c r="N81" i="10"/>
  <c r="O81" i="10" s="1"/>
  <c r="N63" i="10"/>
  <c r="O63" i="10" s="1"/>
  <c r="N68" i="10"/>
  <c r="N70" i="10"/>
  <c r="O70" i="10" s="1"/>
  <c r="N71" i="10"/>
  <c r="F15" i="10"/>
  <c r="E20" i="10"/>
  <c r="E19" i="10"/>
  <c r="E18" i="10"/>
  <c r="E17" i="10"/>
  <c r="E14" i="10"/>
  <c r="E31" i="10"/>
  <c r="E30" i="10"/>
  <c r="E29" i="10"/>
  <c r="E28" i="10"/>
  <c r="F26" i="10"/>
  <c r="E25" i="10"/>
  <c r="N65" i="10"/>
  <c r="N66" i="10"/>
  <c r="O66" i="10" s="1"/>
  <c r="O65" i="10"/>
  <c r="N192" i="10" l="1"/>
  <c r="O192" i="10" s="1"/>
  <c r="N208" i="10"/>
  <c r="O208" i="10" s="1"/>
  <c r="N217" i="10"/>
  <c r="O217" i="10" s="1"/>
  <c r="N216" i="10"/>
  <c r="O216" i="10" s="1"/>
  <c r="N191" i="10"/>
  <c r="O191" i="10" s="1"/>
  <c r="N225" i="10"/>
  <c r="O225" i="10" s="1"/>
  <c r="N193" i="10"/>
  <c r="O193" i="10" s="1"/>
  <c r="N202" i="10"/>
  <c r="O202" i="10" s="1"/>
  <c r="N210" i="10"/>
  <c r="O210" i="10" s="1"/>
  <c r="N188" i="10"/>
  <c r="N158" i="10"/>
  <c r="O158" i="10" s="1"/>
  <c r="N156" i="10"/>
  <c r="O156" i="10" s="1"/>
  <c r="N154" i="10"/>
  <c r="O154" i="10" s="1"/>
  <c r="N152" i="10"/>
  <c r="O152" i="10" s="1"/>
  <c r="N150" i="10"/>
  <c r="O150" i="10" s="1"/>
  <c r="N148" i="10"/>
  <c r="O148" i="10" s="1"/>
  <c r="N146" i="10"/>
  <c r="O146" i="10" s="1"/>
  <c r="N144" i="10"/>
  <c r="O144" i="10" s="1"/>
  <c r="N142" i="10"/>
  <c r="O142" i="10" s="1"/>
  <c r="N140" i="10"/>
  <c r="O140" i="10" s="1"/>
  <c r="N138" i="10"/>
  <c r="O138" i="10" s="1"/>
  <c r="N136" i="10"/>
  <c r="O136" i="10" s="1"/>
  <c r="N134" i="10"/>
  <c r="N200" i="10"/>
  <c r="O200" i="10" s="1"/>
  <c r="N194" i="10"/>
  <c r="O194" i="10" s="1"/>
  <c r="N201" i="10"/>
  <c r="O201" i="10" s="1"/>
  <c r="N218" i="10"/>
  <c r="O218" i="10" s="1"/>
  <c r="N213" i="10"/>
  <c r="O213" i="10" s="1"/>
  <c r="N220" i="10"/>
  <c r="O220" i="10" s="1"/>
  <c r="N196" i="10"/>
  <c r="O196" i="10" s="1"/>
  <c r="N222" i="10"/>
  <c r="O222" i="10" s="1"/>
  <c r="N198" i="10"/>
  <c r="O198" i="10" s="1"/>
  <c r="N189" i="10"/>
  <c r="O189" i="10" s="1"/>
  <c r="N185" i="10"/>
  <c r="O185" i="10" s="1"/>
  <c r="N183" i="10"/>
  <c r="O183" i="10" s="1"/>
  <c r="N181" i="10"/>
  <c r="O181" i="10" s="1"/>
  <c r="N179" i="10"/>
  <c r="O179" i="10" s="1"/>
  <c r="N177" i="10"/>
  <c r="O177" i="10" s="1"/>
  <c r="N175" i="10"/>
  <c r="O175" i="10" s="1"/>
  <c r="N173" i="10"/>
  <c r="O173" i="10" s="1"/>
  <c r="N171" i="10"/>
  <c r="O171" i="10" s="1"/>
  <c r="N169" i="10"/>
  <c r="O169" i="10" s="1"/>
  <c r="N167" i="10"/>
  <c r="O167" i="10" s="1"/>
  <c r="N165" i="10"/>
  <c r="O165" i="10" s="1"/>
  <c r="N163" i="10"/>
  <c r="O163" i="10" s="1"/>
  <c r="N130" i="10"/>
  <c r="O130" i="10" s="1"/>
  <c r="N128" i="10"/>
  <c r="O128" i="10" s="1"/>
  <c r="N126" i="10"/>
  <c r="O126" i="10" s="1"/>
  <c r="N124" i="10"/>
  <c r="O124" i="10" s="1"/>
  <c r="N122" i="10"/>
  <c r="O122" i="10" s="1"/>
  <c r="N120" i="10"/>
  <c r="O120" i="10" s="1"/>
  <c r="N118" i="10"/>
  <c r="O118" i="10" s="1"/>
  <c r="N116" i="10"/>
  <c r="O116" i="10" s="1"/>
  <c r="N114" i="10"/>
  <c r="O114" i="10" s="1"/>
  <c r="N112" i="10"/>
  <c r="O112" i="10" s="1"/>
  <c r="N110" i="10"/>
  <c r="O110" i="10" s="1"/>
  <c r="N108" i="10"/>
  <c r="O108" i="10" s="1"/>
  <c r="N106" i="10"/>
  <c r="O106" i="10" s="1"/>
  <c r="N104" i="10"/>
  <c r="O104" i="10" s="1"/>
  <c r="N102" i="10"/>
  <c r="O102" i="10" s="1"/>
  <c r="N100" i="10"/>
  <c r="O100" i="10" s="1"/>
  <c r="N98" i="10"/>
  <c r="O98" i="10" s="1"/>
  <c r="N96" i="10"/>
  <c r="O96" i="10" s="1"/>
  <c r="N94" i="10"/>
  <c r="O94" i="10" s="1"/>
  <c r="N92" i="10"/>
  <c r="O92" i="10" s="1"/>
  <c r="N90" i="10"/>
  <c r="O90" i="10" s="1"/>
  <c r="N88" i="10"/>
  <c r="O88" i="10" s="1"/>
  <c r="N86" i="10"/>
  <c r="O86" i="10" s="1"/>
  <c r="N84" i="10"/>
  <c r="O84" i="10" s="1"/>
  <c r="N80" i="10"/>
  <c r="O80" i="10" s="1"/>
  <c r="N78" i="10"/>
  <c r="O78" i="10" s="1"/>
  <c r="N76" i="10"/>
  <c r="O76" i="10" s="1"/>
  <c r="N74" i="10"/>
  <c r="O74" i="10" s="1"/>
  <c r="N69" i="10"/>
  <c r="N61" i="10"/>
  <c r="O61" i="10" s="1"/>
  <c r="N59" i="10"/>
  <c r="O59" i="10" s="1"/>
  <c r="N57" i="10"/>
  <c r="O57" i="10" s="1"/>
  <c r="N55" i="10"/>
  <c r="O55" i="10" s="1"/>
  <c r="N53" i="10"/>
  <c r="O53" i="10" s="1"/>
  <c r="N50" i="10"/>
  <c r="O50" i="10" s="1"/>
  <c r="N48" i="10"/>
  <c r="O48" i="10" s="1"/>
  <c r="N46" i="10"/>
  <c r="O46" i="10" s="1"/>
  <c r="N205" i="10"/>
  <c r="O205" i="10" s="1"/>
  <c r="N190" i="10"/>
  <c r="O190" i="10" s="1"/>
  <c r="N195" i="10"/>
  <c r="O195" i="10" s="1"/>
  <c r="N214" i="10"/>
  <c r="O214" i="10" s="1"/>
  <c r="N197" i="10"/>
  <c r="O197" i="10" s="1"/>
  <c r="N224" i="10"/>
  <c r="O224" i="10" s="1"/>
  <c r="N52" i="10"/>
  <c r="O52" i="10" s="1"/>
  <c r="N219" i="10"/>
  <c r="O219" i="10" s="1"/>
  <c r="N209" i="10"/>
  <c r="O209" i="10" s="1"/>
  <c r="N211" i="10"/>
  <c r="O211" i="10" s="1"/>
  <c r="N159" i="10"/>
  <c r="O159" i="10" s="1"/>
  <c r="N157" i="10"/>
  <c r="O157" i="10" s="1"/>
  <c r="N155" i="10"/>
  <c r="O155" i="10" s="1"/>
  <c r="N153" i="10"/>
  <c r="O153" i="10" s="1"/>
  <c r="N151" i="10"/>
  <c r="O151" i="10" s="1"/>
  <c r="N149" i="10"/>
  <c r="O149" i="10" s="1"/>
  <c r="N147" i="10"/>
  <c r="O147" i="10" s="1"/>
  <c r="N145" i="10"/>
  <c r="O145" i="10" s="1"/>
  <c r="N143" i="10"/>
  <c r="O143" i="10" s="1"/>
  <c r="N141" i="10"/>
  <c r="O141" i="10" s="1"/>
  <c r="N139" i="10"/>
  <c r="O139" i="10" s="1"/>
  <c r="N137" i="10"/>
  <c r="O137" i="10" s="1"/>
  <c r="N135" i="10"/>
  <c r="O135" i="10" s="1"/>
  <c r="N45" i="10"/>
  <c r="N207" i="10"/>
  <c r="O207" i="10" s="1"/>
  <c r="N204" i="10"/>
  <c r="O204" i="10" s="1"/>
  <c r="N199" i="10"/>
  <c r="O199" i="10" s="1"/>
  <c r="N212" i="10"/>
  <c r="O212" i="10" s="1"/>
  <c r="N206" i="10"/>
  <c r="O206" i="10" s="1"/>
  <c r="N203" i="10"/>
  <c r="O203" i="10" s="1"/>
  <c r="N221" i="10"/>
  <c r="O221" i="10" s="1"/>
  <c r="N223" i="10"/>
  <c r="O223" i="10" s="1"/>
  <c r="N215" i="10"/>
  <c r="O215" i="10" s="1"/>
  <c r="N226" i="10"/>
  <c r="O226" i="10" s="1"/>
  <c r="N184" i="10"/>
  <c r="O184" i="10" s="1"/>
  <c r="N182" i="10"/>
  <c r="O182" i="10" s="1"/>
  <c r="N180" i="10"/>
  <c r="O180" i="10" s="1"/>
  <c r="N178" i="10"/>
  <c r="O178" i="10" s="1"/>
  <c r="N176" i="10"/>
  <c r="O176" i="10" s="1"/>
  <c r="N174" i="10"/>
  <c r="O174" i="10" s="1"/>
  <c r="N172" i="10"/>
  <c r="O172" i="10" s="1"/>
  <c r="N170" i="10"/>
  <c r="O170" i="10" s="1"/>
  <c r="N168" i="10"/>
  <c r="O168" i="10" s="1"/>
  <c r="N166" i="10"/>
  <c r="O166" i="10" s="1"/>
  <c r="N164" i="10"/>
  <c r="O164" i="10" s="1"/>
  <c r="N162" i="10"/>
  <c r="N131" i="10"/>
  <c r="O131" i="10" s="1"/>
  <c r="N129" i="10"/>
  <c r="O129" i="10" s="1"/>
  <c r="N127" i="10"/>
  <c r="O127" i="10" s="1"/>
  <c r="N125" i="10"/>
  <c r="O125" i="10" s="1"/>
  <c r="N123" i="10"/>
  <c r="O123" i="10" s="1"/>
  <c r="N121" i="10"/>
  <c r="O121" i="10" s="1"/>
  <c r="N119" i="10"/>
  <c r="O119" i="10" s="1"/>
  <c r="N117" i="10"/>
  <c r="O117" i="10" s="1"/>
  <c r="N115" i="10"/>
  <c r="O115" i="10" s="1"/>
  <c r="N113" i="10"/>
  <c r="O113" i="10" s="1"/>
  <c r="N111" i="10"/>
  <c r="O111" i="10" s="1"/>
  <c r="N109" i="10"/>
  <c r="O109" i="10" s="1"/>
  <c r="N107" i="10"/>
  <c r="O107" i="10" s="1"/>
  <c r="N105" i="10"/>
  <c r="O105" i="10" s="1"/>
  <c r="N103" i="10"/>
  <c r="O103" i="10" s="1"/>
  <c r="N101" i="10"/>
  <c r="O101" i="10" s="1"/>
  <c r="N99" i="10"/>
  <c r="O99" i="10" s="1"/>
  <c r="N97" i="10"/>
  <c r="O97" i="10" s="1"/>
  <c r="N95" i="10"/>
  <c r="O95" i="10" s="1"/>
  <c r="N93" i="10"/>
  <c r="O93" i="10" s="1"/>
  <c r="N91" i="10"/>
  <c r="O91" i="10" s="1"/>
  <c r="N89" i="10"/>
  <c r="O89" i="10" s="1"/>
  <c r="N87" i="10"/>
  <c r="O87" i="10" s="1"/>
  <c r="N85" i="10"/>
  <c r="O85" i="10" s="1"/>
  <c r="N83" i="10"/>
  <c r="N79" i="10"/>
  <c r="O79" i="10" s="1"/>
  <c r="N77" i="10"/>
  <c r="O77" i="10" s="1"/>
  <c r="N75" i="10"/>
  <c r="O75" i="10" s="1"/>
  <c r="N73" i="10"/>
  <c r="O73" i="10" s="1"/>
  <c r="N62" i="10"/>
  <c r="O62" i="10" s="1"/>
  <c r="N60" i="10"/>
  <c r="O60" i="10" s="1"/>
  <c r="N58" i="10"/>
  <c r="O58" i="10" s="1"/>
  <c r="N56" i="10"/>
  <c r="O56" i="10" s="1"/>
  <c r="N54" i="10"/>
  <c r="O54" i="10" s="1"/>
  <c r="N51" i="10"/>
  <c r="O51" i="10" s="1"/>
  <c r="N49" i="10"/>
  <c r="O49" i="10" s="1"/>
  <c r="N47" i="10"/>
  <c r="O47" i="10" s="1"/>
  <c r="O71" i="10"/>
  <c r="N72" i="10"/>
  <c r="O72" i="10" s="1"/>
  <c r="O83" i="10" l="1"/>
  <c r="F28" i="10" s="1"/>
  <c r="F17" i="10"/>
  <c r="F18" i="10"/>
  <c r="O134" i="10"/>
  <c r="F29" i="10" s="1"/>
  <c r="F19" i="10"/>
  <c r="O162" i="10"/>
  <c r="F30" i="10" s="1"/>
  <c r="O45" i="10"/>
  <c r="F14" i="10"/>
  <c r="F16" i="10"/>
  <c r="O69" i="10"/>
  <c r="F27" i="10" s="1"/>
  <c r="F20" i="10"/>
  <c r="O188" i="10"/>
  <c r="F31" i="10" s="1"/>
  <c r="N67" i="10" l="1"/>
  <c r="F25" i="10"/>
  <c r="F21" i="10"/>
  <c r="D6" i="10" s="1"/>
  <c r="E6" i="10" s="1"/>
  <c r="O67" i="10" l="1"/>
  <c r="E15" i="10"/>
  <c r="N229" i="10"/>
  <c r="F32" i="10"/>
  <c r="F6" i="10" s="1"/>
  <c r="G6" i="10" s="1"/>
  <c r="E21" i="10" l="1"/>
  <c r="D8" i="10" s="1"/>
  <c r="E9" i="10" s="1"/>
  <c r="E26" i="10"/>
  <c r="O229" i="10"/>
  <c r="H14" i="10" l="1"/>
  <c r="D9" i="10"/>
  <c r="H17" i="10"/>
  <c r="H18" i="10"/>
  <c r="H16" i="10"/>
  <c r="H19" i="10"/>
  <c r="H15" i="10"/>
  <c r="H20" i="10"/>
  <c r="H21" i="10"/>
  <c r="F9" i="10"/>
  <c r="E32" i="10"/>
  <c r="F8" i="10" s="1"/>
  <c r="G9" i="10" s="1"/>
  <c r="H25" i="10" l="1"/>
  <c r="H27" i="10"/>
  <c r="H31" i="10"/>
  <c r="H30" i="10"/>
  <c r="H32" i="10"/>
  <c r="H29" i="10"/>
  <c r="H28" i="10"/>
  <c r="H26" i="10"/>
</calcChain>
</file>

<file path=xl/sharedStrings.xml><?xml version="1.0" encoding="utf-8"?>
<sst xmlns="http://schemas.openxmlformats.org/spreadsheetml/2006/main" count="663" uniqueCount="188">
  <si>
    <t>Printing and Reproduction</t>
  </si>
  <si>
    <t>Bank Charges</t>
  </si>
  <si>
    <t>Security</t>
  </si>
  <si>
    <t>Other</t>
  </si>
  <si>
    <t>Business Meals</t>
  </si>
  <si>
    <t>Office Consumables (stationery, ink, water, etc)</t>
  </si>
  <si>
    <t>Telephone</t>
  </si>
  <si>
    <t>Network/Internet</t>
  </si>
  <si>
    <t>Office Rent</t>
  </si>
  <si>
    <t>Computer Purchase and Maintenance</t>
  </si>
  <si>
    <t>Office Maintenance, Cleaning and Repairs</t>
  </si>
  <si>
    <t>Utilities: water and electricity</t>
  </si>
  <si>
    <t xml:space="preserve">Ground Transportation </t>
  </si>
  <si>
    <t>Asset Insurance</t>
  </si>
  <si>
    <t>Courier</t>
  </si>
  <si>
    <t>Casual Labor</t>
  </si>
  <si>
    <t>Payroll Tax Non US</t>
  </si>
  <si>
    <t>Recruiting expenses</t>
  </si>
  <si>
    <t>Professional Development</t>
  </si>
  <si>
    <t>Domestic Flights</t>
  </si>
  <si>
    <t>Lodging</t>
  </si>
  <si>
    <t>Meals</t>
  </si>
  <si>
    <t>Per Diem</t>
  </si>
  <si>
    <t>Visas</t>
  </si>
  <si>
    <t>Meals (other) - MOE</t>
  </si>
  <si>
    <t>Expense Reconciliation (Gov)</t>
  </si>
  <si>
    <t>Data Entry</t>
  </si>
  <si>
    <t xml:space="preserve">Meeting Venue &amp; Refreshment </t>
  </si>
  <si>
    <t>Compensation- Non US</t>
  </si>
  <si>
    <t xml:space="preserve">Other </t>
  </si>
  <si>
    <t>Employee Benefits</t>
  </si>
  <si>
    <t>Software Licenses and Fees</t>
  </si>
  <si>
    <t>Compensation - US</t>
  </si>
  <si>
    <t>Conference Fees</t>
  </si>
  <si>
    <t>Overhead</t>
  </si>
  <si>
    <t>-</t>
  </si>
  <si>
    <t>County Meeting - MOE</t>
  </si>
  <si>
    <t>County Meeting - MOH</t>
  </si>
  <si>
    <t>County Meeting Allowance - MOE</t>
  </si>
  <si>
    <t>County Meeting Transport - MOE</t>
  </si>
  <si>
    <t>County Meeting Meals - MOE</t>
  </si>
  <si>
    <t>Sub-County Meeting - MOE</t>
  </si>
  <si>
    <t>Sub-County Meeting - MOH</t>
  </si>
  <si>
    <t>County Monitoring - MOE</t>
  </si>
  <si>
    <t>Transport - Other (Gov)</t>
  </si>
  <si>
    <t>Meals - Other (Gov)</t>
  </si>
  <si>
    <t>Airtime - Other (Gov)</t>
  </si>
  <si>
    <t>Venue and Refreshment: Master Trainer Training</t>
  </si>
  <si>
    <t>Program Supplies: Master Trainer Bags, Shirts and Coats</t>
  </si>
  <si>
    <t xml:space="preserve">County Meeting Meals </t>
  </si>
  <si>
    <t>County Meeting Transport- Other (gov)</t>
  </si>
  <si>
    <t>Sub-county Meeting Transport- MOH</t>
  </si>
  <si>
    <t>County Meeting Transport- MOH</t>
  </si>
  <si>
    <t xml:space="preserve">County Meeting Allowance </t>
  </si>
  <si>
    <t>Radio Adds</t>
  </si>
  <si>
    <t>CHEW - MOH</t>
  </si>
  <si>
    <t>Deworming Day Meals - Other (Gov)</t>
  </si>
  <si>
    <t>Allowance - Other (Gov)</t>
  </si>
  <si>
    <t>Materials: stationery</t>
  </si>
  <si>
    <t>Purchase of Tablets</t>
  </si>
  <si>
    <t>County Drug Transport - MOH</t>
  </si>
  <si>
    <t>County Drug Coordination Allowance - MOH</t>
  </si>
  <si>
    <t xml:space="preserve">Master Trainer Bank Charges </t>
  </si>
  <si>
    <t>Master Trainer Allowance - Gov</t>
  </si>
  <si>
    <t>Master Trainer Transport - Gov</t>
  </si>
  <si>
    <t>Master Trainer Meals - Gov</t>
  </si>
  <si>
    <t>Master Trainer Airtime - Gov</t>
  </si>
  <si>
    <t>Master Trainer Courier Charges - Gov</t>
  </si>
  <si>
    <t>CHEW Allowance - MOH</t>
  </si>
  <si>
    <t>Sub-County Training - MOE</t>
  </si>
  <si>
    <t>Sub-County Training - MOH</t>
  </si>
  <si>
    <t>Teacher Training - MOE</t>
  </si>
  <si>
    <t>Teacher Training - MOH</t>
  </si>
  <si>
    <t>Teacher Training Printing - MOE</t>
  </si>
  <si>
    <t>Teacher Training Airtime - MOH</t>
  </si>
  <si>
    <t>Deworming Day Training - MOE</t>
  </si>
  <si>
    <t>Deworming Day Training - MOH</t>
  </si>
  <si>
    <t>Program supplies and materials</t>
  </si>
  <si>
    <t xml:space="preserve">Sub-County Training Allowance </t>
  </si>
  <si>
    <t xml:space="preserve">Deworming Day Training Allowance </t>
  </si>
  <si>
    <t>Sub-County Training Meals</t>
  </si>
  <si>
    <t>Sub-County Training Transport</t>
  </si>
  <si>
    <t>Deworming Day Training Transport</t>
  </si>
  <si>
    <t>Sub-County Training Airtime</t>
  </si>
  <si>
    <t>Deworming Day Training Printing</t>
  </si>
  <si>
    <t>Sub-County Training Printing</t>
  </si>
  <si>
    <t>County Monitoring - MOH</t>
  </si>
  <si>
    <t>Packaging</t>
  </si>
  <si>
    <t>Promotion &amp; PR</t>
  </si>
  <si>
    <t>Office Equipment Purchase &amp; Rental</t>
  </si>
  <si>
    <t>Regional Drug Transport - MOH</t>
  </si>
  <si>
    <t>Regional Drug Coordination Allowance - MOH</t>
  </si>
  <si>
    <t>Regional Finance and Admin Support</t>
  </si>
  <si>
    <t>I. Costing model assumptions and data sources</t>
  </si>
  <si>
    <t>a. Which costs are reported in this model</t>
  </si>
  <si>
    <t xml:space="preserve">b. Sources of this model's data  </t>
  </si>
  <si>
    <t xml:space="preserve">c. Costs associated with prevalence surveys  </t>
  </si>
  <si>
    <t xml:space="preserve">d. Costs associated with drugs </t>
  </si>
  <si>
    <r>
      <t xml:space="preserve">3. Round 4 of the NSBDP took place between </t>
    </r>
    <r>
      <rPr>
        <b/>
        <sz val="11"/>
        <color theme="1"/>
        <rFont val="Calibri"/>
        <family val="2"/>
        <scheme val="minor"/>
      </rPr>
      <t>July 2015 - June 2016</t>
    </r>
    <r>
      <rPr>
        <sz val="11"/>
        <color theme="1"/>
        <rFont val="Calibri"/>
        <family val="2"/>
        <scheme val="minor"/>
      </rPr>
      <t>, so all costs included in the model fall within this range.</t>
    </r>
  </si>
  <si>
    <t>Cost Type</t>
  </si>
  <si>
    <t>Cost Category</t>
  </si>
  <si>
    <t>Detail</t>
  </si>
  <si>
    <t>Direct/Imputed</t>
  </si>
  <si>
    <t># Units</t>
  </si>
  <si>
    <t>Unit type</t>
  </si>
  <si>
    <t xml:space="preserve">Unit cost, local currency </t>
  </si>
  <si>
    <t>Unit cost, USD</t>
  </si>
  <si>
    <t>Partner Spending, USD</t>
  </si>
  <si>
    <t>Evidence Action Spending, USD</t>
  </si>
  <si>
    <t>Total cost, USD</t>
  </si>
  <si>
    <t xml:space="preserve">Total cost, local currency </t>
  </si>
  <si>
    <t xml:space="preserve">Expensing Party </t>
  </si>
  <si>
    <t xml:space="preserve">Policy &amp; Advocacy </t>
  </si>
  <si>
    <t xml:space="preserve">Prevalence Surveys </t>
  </si>
  <si>
    <t>Prevalence surveys for STH</t>
  </si>
  <si>
    <t xml:space="preserve">Prevalence surveys for Schisto </t>
  </si>
  <si>
    <t xml:space="preserve">KEMRI's other direct costs </t>
  </si>
  <si>
    <t>Imputed</t>
  </si>
  <si>
    <t xml:space="preserve">Direct </t>
  </si>
  <si>
    <t xml:space="preserve">Drug Procurement and Management </t>
  </si>
  <si>
    <t xml:space="preserve">Training and Distribution </t>
  </si>
  <si>
    <t>Mop-up Day Activities - Gov</t>
  </si>
  <si>
    <t>Direct</t>
  </si>
  <si>
    <t>Public Mobilization and Community Sensitization</t>
  </si>
  <si>
    <t xml:space="preserve">Monitoring and Evaluation </t>
  </si>
  <si>
    <t>Office maintenance, cleaning and repairs</t>
  </si>
  <si>
    <t xml:space="preserve">Overhead </t>
  </si>
  <si>
    <t xml:space="preserve">Program Management and Planning </t>
  </si>
  <si>
    <t xml:space="preserve">Imputed </t>
  </si>
  <si>
    <t>schools</t>
  </si>
  <si>
    <t>II. Assumptions</t>
  </si>
  <si>
    <t>Approximate # children treated</t>
  </si>
  <si>
    <t>Exchange rate</t>
  </si>
  <si>
    <t xml:space="preserve">I. Results </t>
  </si>
  <si>
    <t xml:space="preserve">Cost per Child </t>
  </si>
  <si>
    <t>Costs borne by technical partner for survey implementation (STH)</t>
  </si>
  <si>
    <t>Costs borne by technical partner for survey implementation (Schisto)</t>
  </si>
  <si>
    <t>Costs borne by technical partner for survey implementation (KEMRI direct costs)</t>
  </si>
  <si>
    <t>surveys</t>
  </si>
  <si>
    <t>DtWI</t>
  </si>
  <si>
    <t>III. Calculations</t>
  </si>
  <si>
    <t xml:space="preserve">Albendazole </t>
  </si>
  <si>
    <t xml:space="preserve">Praziquantel </t>
  </si>
  <si>
    <t>tablets</t>
  </si>
  <si>
    <t xml:space="preserve">Unit type </t>
  </si>
  <si>
    <t>WHO</t>
  </si>
  <si>
    <t>KEMRI</t>
  </si>
  <si>
    <t xml:space="preserve">Cost by Program Area (USD) </t>
  </si>
  <si>
    <t xml:space="preserve">Cost Category </t>
  </si>
  <si>
    <t>Partners</t>
  </si>
  <si>
    <t>Total</t>
  </si>
  <si>
    <t>Percentage</t>
  </si>
  <si>
    <t>Cost by Program Area (local currency)</t>
  </si>
  <si>
    <t>Sum Total</t>
  </si>
  <si>
    <t>Cost per Child, USD</t>
  </si>
  <si>
    <t>Sum Total, local currency</t>
  </si>
  <si>
    <t xml:space="preserve">Cost per child, local currency </t>
  </si>
  <si>
    <t>Expensing Party</t>
  </si>
  <si>
    <t>Totals</t>
  </si>
  <si>
    <t>Office Expenses</t>
  </si>
  <si>
    <t>Implementation</t>
  </si>
  <si>
    <t xml:space="preserve">Personnel </t>
  </si>
  <si>
    <t>Travel</t>
  </si>
  <si>
    <t>Occupancy</t>
  </si>
  <si>
    <t xml:space="preserve">Total </t>
  </si>
  <si>
    <t xml:space="preserve">Drug Storage </t>
  </si>
  <si>
    <t>Travel Insurance</t>
  </si>
  <si>
    <t>Professional Fees</t>
  </si>
  <si>
    <t>Payroll Tax US</t>
  </si>
  <si>
    <t>Employee Insurance</t>
  </si>
  <si>
    <t xml:space="preserve">Consulting Fees </t>
  </si>
  <si>
    <t xml:space="preserve">International Flights </t>
  </si>
  <si>
    <r>
      <t xml:space="preserve">1. Prevalence surveys are essential to informing treatment strategy, frequency, and the measurement of impact. For the NSBDP, three surveys for STH and one survey for schistosomiasis are expected to be done by KEMRI. The implementation costs of these surveys were divided among the program's expected duration of five years. Therefore, </t>
    </r>
    <r>
      <rPr>
        <b/>
        <sz val="11"/>
        <color theme="1"/>
        <rFont val="Calibri"/>
        <family val="2"/>
        <scheme val="minor"/>
      </rPr>
      <t>this model includes 1/5 of the total survey-associated costs</t>
    </r>
    <r>
      <rPr>
        <sz val="11"/>
        <color theme="1"/>
        <rFont val="Calibri"/>
        <family val="2"/>
        <scheme val="minor"/>
      </rPr>
      <t xml:space="preserve">. </t>
    </r>
  </si>
  <si>
    <r>
      <t xml:space="preserve">2. Specifically, the costs from the "KEMRI Total Budget" data sheet included in the model are those covering </t>
    </r>
    <r>
      <rPr>
        <b/>
        <sz val="11"/>
        <color theme="1"/>
        <rFont val="Calibri"/>
        <family val="2"/>
        <scheme val="minor"/>
      </rPr>
      <t xml:space="preserve">prevalence and intensity </t>
    </r>
    <r>
      <rPr>
        <sz val="11"/>
        <color theme="1"/>
        <rFont val="Calibri"/>
        <family val="2"/>
        <scheme val="minor"/>
      </rPr>
      <t xml:space="preserve">baseline and follow-up surveys to measure longer-term changes in both STH and shisto. Pre- and post-surveys and other </t>
    </r>
    <r>
      <rPr>
        <b/>
        <sz val="11"/>
        <color theme="1"/>
        <rFont val="Calibri"/>
        <family val="2"/>
        <scheme val="minor"/>
      </rPr>
      <t>tests measuring immediate changes, drug efficacy, causal links or the re-infection curve, are not included</t>
    </r>
    <r>
      <rPr>
        <sz val="11"/>
        <color theme="1"/>
        <rFont val="Calibri"/>
        <family val="2"/>
        <scheme val="minor"/>
      </rPr>
      <t>.</t>
    </r>
  </si>
  <si>
    <t xml:space="preserve">Kenya 2016 Cost per Child Analysis </t>
  </si>
  <si>
    <t>NSBDP Round 4: July 2015- June 2016</t>
  </si>
  <si>
    <t>1. Round 4 expenditures were categorized by program area and aggregated by cost category (seen column C of the model) to feed into the costing model</t>
  </si>
  <si>
    <r>
      <t xml:space="preserve">5. </t>
    </r>
    <r>
      <rPr>
        <b/>
        <sz val="11"/>
        <rFont val="Calibri"/>
        <family val="2"/>
        <scheme val="minor"/>
      </rPr>
      <t>Overhead</t>
    </r>
    <r>
      <rPr>
        <sz val="11"/>
        <rFont val="Calibri"/>
        <family val="2"/>
        <scheme val="minor"/>
      </rPr>
      <t xml:space="preserve"> costs for Evidence Action were calculated at a rate of 12% in 2015 and 17% in 2016 based off of financial records. </t>
    </r>
  </si>
  <si>
    <t>2. These expenditures include costs to Evidence Action as well as partner costs incurred by the World Health Organization and affiliates of the Government of Kenya (i.e. KEMRI).  Further, the bulk of the NSBDP's implementation, especially with regard to training and community awareness, is executed by staff from Kenya's Ministry of Health (MOH) and Ministry of Education Science and Technology (MoEST/MOE). The in-kind contributions of government staff to the program are not included as those staff would be employed/paid regardless of their participation in the NSBDP. Cascade costs have been broken out by category and ministry within the model.</t>
  </si>
  <si>
    <r>
      <t xml:space="preserve">1. This model includes </t>
    </r>
    <r>
      <rPr>
        <b/>
        <sz val="11"/>
        <color theme="1"/>
        <rFont val="Calibri"/>
        <family val="2"/>
        <scheme val="minor"/>
      </rPr>
      <t>all contributing expenditures</t>
    </r>
    <r>
      <rPr>
        <sz val="11"/>
        <color theme="1"/>
        <rFont val="Calibri"/>
        <family val="2"/>
        <scheme val="minor"/>
      </rPr>
      <t xml:space="preserve"> to Round 4 of Kenya's National School Based Deworming Program (NSBDP) that took place in two waves in February and May, 2016. </t>
    </r>
  </si>
  <si>
    <r>
      <t>2. The "</t>
    </r>
    <r>
      <rPr>
        <b/>
        <sz val="11"/>
        <color theme="1"/>
        <rFont val="Calibri"/>
        <family val="2"/>
        <scheme val="minor"/>
      </rPr>
      <t>Approximate # children treated</t>
    </r>
    <r>
      <rPr>
        <sz val="11"/>
        <color theme="1"/>
        <rFont val="Calibri"/>
        <family val="2"/>
        <scheme val="minor"/>
      </rPr>
      <t>" (reported in cell D38) is the number reported by the NSBDP's Y4 report of results</t>
    </r>
  </si>
  <si>
    <r>
      <t xml:space="preserve">3. The </t>
    </r>
    <r>
      <rPr>
        <b/>
        <sz val="11"/>
        <color theme="1"/>
        <rFont val="Calibri"/>
        <family val="2"/>
        <scheme val="minor"/>
      </rPr>
      <t xml:space="preserve"># of Albendazole and Praziquantel tablets </t>
    </r>
    <r>
      <rPr>
        <sz val="11"/>
        <color theme="1"/>
        <rFont val="Calibri"/>
        <family val="2"/>
        <scheme val="minor"/>
      </rPr>
      <t>reflected in the model are based on the approximate # of children treated for STH and schistosomiasis respectively.</t>
    </r>
  </si>
  <si>
    <r>
      <t xml:space="preserve">4. </t>
    </r>
    <r>
      <rPr>
        <b/>
        <sz val="11"/>
        <color theme="1"/>
        <rFont val="Calibri"/>
        <family val="2"/>
        <scheme val="minor"/>
      </rPr>
      <t>Exchange rates</t>
    </r>
    <r>
      <rPr>
        <sz val="11"/>
        <color theme="1"/>
        <rFont val="Calibri"/>
        <family val="2"/>
        <scheme val="minor"/>
      </rPr>
      <t xml:space="preserve"> for cost conversion in this model used the rate of 100.43 Kenyan shillings to the dollar (cell D39). This represents the average (mean) exchange rate across all expenses incurred in Kenya between July 2015 and June 2016.</t>
    </r>
  </si>
  <si>
    <t>2. Drug storage is provided by the Kenya Medical Supplies Authority (KEMSA) under the auspices of the Ministry of Health. Although neither Evidence Action nor the Ministry of Health paid directly for the storage of drugs in Round 4, the value of the storage is 4% of the total value of drugs stored (regardless of time period of storage). The imputed value of drug storage has been included in the model (see cell L69) based on the total number of drugs distributed under the NSBDP program in Round 4.</t>
  </si>
  <si>
    <t xml:space="preserve">1. Drug costs are included in the model as imputed costs. As NSBDP drugs are procured through the WHO donation program, they do not pose a direct cost to Evidence Action or the government; however, their imputed value (according to Evidence Action distribution records) is included in the model as an important incremental cost to running the program (see cells L72 and L73). The value of the drugs has been calculated based on the number of individuals treated for STH and schistosomiasis in Round 4. Leftover drugs are turned back over to the Ministry of Health for further use and thus are not reflected as a cost to the NSBDP.   </t>
  </si>
  <si>
    <t>MOH</t>
  </si>
  <si>
    <t>Government</t>
  </si>
  <si>
    <t xml:space="preserve">Government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</si>
</sst>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KES]\ * #,##0.00_);_([$KES]\ * \(#,##0.00\);_([$KES]\ * &quot;-&quot;??_);_(@_)"/>
    <numFmt numFmtId="167" formatCode="_([$KES]\ * #,##0_);_([$KES]\ * \(#,##0\);_([$KES]\ * &quot;-&quot;??_);_(@_)"/>
    <numFmt numFmtId="168" formatCode="[$KES]\ #,##0.00"/>
    <numFmt numFmtId="169" formatCode="[$KES]\ #,##0.00_);\([$KES]\ #,##0.00\)"/>
    <numFmt numFmtId="170" formatCode="[$KES]\ #,##0"/>
  </numFmts>
  <fonts count="37" x14ac:knownFonts="1">
    <font>
      <sz val="8"/>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Tahoma"/>
      <family val="2"/>
    </font>
    <font>
      <b/>
      <sz val="8"/>
      <color theme="3"/>
      <name val="Tahoma"/>
      <family val="2"/>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i/>
      <sz val="8"/>
      <color rgb="FF7F7F7F"/>
      <name val="Tahoma"/>
      <family val="2"/>
    </font>
    <font>
      <b/>
      <sz val="8"/>
      <color theme="1"/>
      <name val="Tahoma"/>
      <family val="2"/>
    </font>
    <font>
      <sz val="8"/>
      <color theme="0"/>
      <name val="Tahoma"/>
      <family val="2"/>
    </font>
    <font>
      <sz val="8"/>
      <name val="Tahoma"/>
      <family val="2"/>
    </font>
    <font>
      <sz val="12"/>
      <color theme="1"/>
      <name val="Tahoma"/>
      <family val="2"/>
    </font>
    <font>
      <b/>
      <sz val="11"/>
      <color theme="1"/>
      <name val="Calibri"/>
      <family val="2"/>
      <scheme val="minor"/>
    </font>
    <font>
      <b/>
      <sz val="14"/>
      <color theme="1"/>
      <name val="Calibri"/>
      <family val="2"/>
      <scheme val="minor"/>
    </font>
    <font>
      <b/>
      <u/>
      <sz val="11"/>
      <color theme="1"/>
      <name val="Calibri"/>
      <family val="2"/>
      <scheme val="minor"/>
    </font>
    <font>
      <sz val="10"/>
      <color theme="1"/>
      <name val="Tahoma"/>
      <family val="2"/>
    </font>
    <font>
      <b/>
      <sz val="14"/>
      <color theme="0"/>
      <name val="Tahoma"/>
      <family val="2"/>
    </font>
    <font>
      <sz val="8"/>
      <color theme="1"/>
      <name val="Calibri"/>
      <family val="2"/>
    </font>
    <font>
      <sz val="11"/>
      <name val="Calibri"/>
      <family val="2"/>
      <scheme val="minor"/>
    </font>
    <font>
      <b/>
      <sz val="11"/>
      <name val="Calibri"/>
      <family val="2"/>
      <scheme val="minor"/>
    </font>
    <font>
      <b/>
      <sz val="14"/>
      <name val="Tahoma"/>
      <family val="2"/>
    </font>
    <font>
      <sz val="12"/>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bgColor indexed="64"/>
      </patternFill>
    </fill>
    <fill>
      <patternFill patternType="solid">
        <fgColor theme="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5">
    <xf numFmtId="0" fontId="0" fillId="0" borderId="0"/>
    <xf numFmtId="0" fontId="11" fillId="10"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24" fillId="12" borderId="0" applyNumberFormat="0" applyBorder="0" applyAlignment="0" applyProtection="0"/>
    <xf numFmtId="0" fontId="24" fillId="16"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28" borderId="0" applyNumberFormat="0" applyBorder="0" applyAlignment="0" applyProtection="0"/>
    <xf numFmtId="0" fontId="24" fillId="3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14" fillId="3" borderId="0" applyNumberFormat="0" applyBorder="0" applyAlignment="0" applyProtection="0"/>
    <xf numFmtId="0" fontId="18" fillId="6" borderId="4" applyNumberFormat="0" applyAlignment="0" applyProtection="0"/>
    <xf numFmtId="0" fontId="20" fillId="7" borderId="7" applyNumberFormat="0" applyAlignment="0" applyProtection="0"/>
    <xf numFmtId="43" fontId="11" fillId="0" borderId="0" applyFont="0" applyFill="0" applyBorder="0" applyAlignment="0" applyProtection="0"/>
    <xf numFmtId="41"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0" fontId="22" fillId="0" borderId="0" applyNumberFormat="0" applyFill="0" applyBorder="0" applyAlignment="0" applyProtection="0"/>
    <xf numFmtId="0" fontId="13" fillId="2" borderId="0" applyNumberFormat="0" applyBorder="0" applyAlignment="0" applyProtection="0"/>
    <xf numFmtId="0" fontId="12" fillId="0" borderId="1" applyNumberFormat="0" applyFill="0" applyAlignment="0" applyProtection="0"/>
    <xf numFmtId="0" fontId="12"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6" fillId="5" borderId="4" applyNumberFormat="0" applyAlignment="0" applyProtection="0"/>
    <xf numFmtId="0" fontId="19" fillId="0" borderId="6" applyNumberFormat="0" applyFill="0" applyAlignment="0" applyProtection="0"/>
    <xf numFmtId="0" fontId="15" fillId="4" borderId="0" applyNumberFormat="0" applyBorder="0" applyAlignment="0" applyProtection="0"/>
    <xf numFmtId="0" fontId="11" fillId="8" borderId="8" applyNumberFormat="0" applyFont="0" applyAlignment="0" applyProtection="0"/>
    <xf numFmtId="0" fontId="17" fillId="6" borderId="5" applyNumberFormat="0" applyAlignment="0" applyProtection="0"/>
    <xf numFmtId="9" fontId="11" fillId="0" borderId="0" applyFont="0" applyFill="0" applyBorder="0" applyAlignment="0" applyProtection="0"/>
    <xf numFmtId="0" fontId="12" fillId="0" borderId="0" applyNumberFormat="0" applyFill="0" applyBorder="0" applyAlignment="0" applyProtection="0"/>
    <xf numFmtId="0" fontId="23" fillId="0" borderId="9" applyNumberFormat="0" applyFill="0" applyAlignment="0" applyProtection="0"/>
    <xf numFmtId="0" fontId="21" fillId="0" borderId="0" applyNumberFormat="0" applyFill="0" applyBorder="0" applyAlignment="0" applyProtection="0"/>
    <xf numFmtId="0" fontId="10" fillId="0" borderId="0"/>
    <xf numFmtId="0" fontId="11" fillId="0" borderId="0"/>
    <xf numFmtId="0" fontId="9" fillId="0" borderId="0"/>
    <xf numFmtId="44" fontId="9" fillId="0" borderId="0" applyFont="0" applyFill="0" applyBorder="0" applyAlignment="0" applyProtection="0"/>
    <xf numFmtId="9" fontId="9" fillId="0" borderId="0" applyFont="0" applyFill="0" applyBorder="0" applyAlignment="0" applyProtection="0"/>
    <xf numFmtId="0" fontId="32" fillId="0" borderId="0"/>
    <xf numFmtId="9" fontId="32" fillId="0" borderId="0" applyFont="0" applyFill="0" applyBorder="0" applyAlignment="0" applyProtection="0"/>
    <xf numFmtId="0" fontId="11" fillId="0" borderId="0"/>
  </cellStyleXfs>
  <cellXfs count="94">
    <xf numFmtId="0" fontId="0" fillId="0" borderId="0" xfId="0"/>
    <xf numFmtId="0" fontId="0" fillId="33" borderId="0" xfId="0" applyFill="1"/>
    <xf numFmtId="0" fontId="0" fillId="0" borderId="0" xfId="0" applyAlignment="1">
      <alignment horizontal="left"/>
    </xf>
    <xf numFmtId="0" fontId="9" fillId="0" borderId="0" xfId="49"/>
    <xf numFmtId="0" fontId="28" fillId="0" borderId="0" xfId="49" applyFont="1"/>
    <xf numFmtId="0" fontId="29" fillId="0" borderId="0" xfId="49" applyFont="1"/>
    <xf numFmtId="0" fontId="9" fillId="0" borderId="0" xfId="49" applyAlignment="1">
      <alignment horizontal="right" vertical="top"/>
    </xf>
    <xf numFmtId="0" fontId="9" fillId="0" borderId="0" xfId="49" applyAlignment="1">
      <alignment wrapText="1"/>
    </xf>
    <xf numFmtId="0" fontId="8" fillId="0" borderId="0" xfId="49" applyFont="1" applyAlignment="1">
      <alignment wrapText="1"/>
    </xf>
    <xf numFmtId="0" fontId="8" fillId="0" borderId="0" xfId="0" applyFont="1"/>
    <xf numFmtId="0" fontId="0" fillId="0" borderId="0" xfId="0" applyAlignment="1">
      <alignment wrapText="1"/>
    </xf>
    <xf numFmtId="0" fontId="25" fillId="0" borderId="0" xfId="0" applyFont="1" applyFill="1" applyBorder="1" applyAlignment="1">
      <alignment horizontal="left"/>
    </xf>
    <xf numFmtId="0" fontId="25" fillId="0" borderId="0" xfId="0" applyFont="1" applyFill="1" applyBorder="1" applyAlignment="1">
      <alignment vertical="center" wrapText="1"/>
    </xf>
    <xf numFmtId="0" fontId="25" fillId="0" borderId="0" xfId="0" applyFont="1" applyFill="1" applyBorder="1" applyAlignment="1">
      <alignment vertical="top" wrapText="1"/>
    </xf>
    <xf numFmtId="165" fontId="0" fillId="0" borderId="0" xfId="28" applyNumberFormat="1" applyFont="1"/>
    <xf numFmtId="44" fontId="0" fillId="0" borderId="0" xfId="30" applyFont="1"/>
    <xf numFmtId="0" fontId="7" fillId="0" borderId="0" xfId="0" applyFont="1"/>
    <xf numFmtId="44" fontId="0" fillId="0" borderId="0" xfId="0" applyNumberFormat="1"/>
    <xf numFmtId="0" fontId="8" fillId="0" borderId="0" xfId="0" applyFont="1" applyAlignment="1">
      <alignment wrapText="1"/>
    </xf>
    <xf numFmtId="164" fontId="0" fillId="0" borderId="0" xfId="30" applyNumberFormat="1" applyFont="1"/>
    <xf numFmtId="0" fontId="0" fillId="0" borderId="0" xfId="0" applyFont="1" applyFill="1" applyAlignment="1">
      <alignment horizontal="left" vertical="top"/>
    </xf>
    <xf numFmtId="0" fontId="0" fillId="0" borderId="0" xfId="0" applyFont="1" applyFill="1" applyAlignment="1">
      <alignment horizontal="left"/>
    </xf>
    <xf numFmtId="164" fontId="8" fillId="0" borderId="0" xfId="30" applyNumberFormat="1" applyFont="1" applyAlignment="1">
      <alignment wrapText="1"/>
    </xf>
    <xf numFmtId="0" fontId="6" fillId="0" borderId="0" xfId="0" applyFont="1"/>
    <xf numFmtId="0" fontId="0" fillId="34" borderId="0" xfId="0" applyFill="1"/>
    <xf numFmtId="0" fontId="25" fillId="0" borderId="0" xfId="0" applyFont="1" applyFill="1"/>
    <xf numFmtId="0" fontId="0" fillId="0" borderId="0" xfId="0" applyFont="1" applyFill="1" applyAlignment="1">
      <alignment horizontal="left" vertical="top" wrapText="1"/>
    </xf>
    <xf numFmtId="44" fontId="0" fillId="0" borderId="0" xfId="30" applyNumberFormat="1" applyFont="1"/>
    <xf numFmtId="0" fontId="0" fillId="0" borderId="0" xfId="0" applyFont="1" applyAlignment="1">
      <alignment vertical="top"/>
    </xf>
    <xf numFmtId="0" fontId="0" fillId="0" borderId="0" xfId="0" applyFont="1" applyFill="1" applyAlignment="1">
      <alignment vertical="top"/>
    </xf>
    <xf numFmtId="0" fontId="0" fillId="0" borderId="0" xfId="48" applyFont="1" applyFill="1" applyAlignment="1">
      <alignment vertical="top"/>
    </xf>
    <xf numFmtId="0" fontId="26" fillId="34" borderId="0" xfId="0" applyFont="1" applyFill="1"/>
    <xf numFmtId="164" fontId="0" fillId="34" borderId="0" xfId="30" applyNumberFormat="1" applyFont="1" applyFill="1"/>
    <xf numFmtId="0" fontId="0" fillId="34" borderId="10" xfId="0" applyFill="1" applyBorder="1"/>
    <xf numFmtId="0" fontId="0" fillId="34" borderId="0" xfId="0" applyFill="1" applyBorder="1"/>
    <xf numFmtId="165" fontId="0" fillId="34" borderId="10" xfId="28" applyNumberFormat="1" applyFont="1" applyFill="1" applyBorder="1"/>
    <xf numFmtId="164" fontId="0" fillId="0" borderId="0" xfId="30" applyNumberFormat="1" applyFont="1" applyAlignment="1">
      <alignment horizontal="center"/>
    </xf>
    <xf numFmtId="167" fontId="0" fillId="34" borderId="0" xfId="0" applyNumberFormat="1" applyFill="1"/>
    <xf numFmtId="167" fontId="0" fillId="0" borderId="0" xfId="0" applyNumberFormat="1"/>
    <xf numFmtId="167" fontId="8" fillId="0" borderId="0" xfId="0" applyNumberFormat="1" applyFont="1"/>
    <xf numFmtId="167" fontId="0" fillId="0" borderId="0" xfId="0" applyNumberFormat="1" applyAlignment="1">
      <alignment horizontal="right"/>
    </xf>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Alignment="1">
      <alignment wrapText="1"/>
    </xf>
    <xf numFmtId="0" fontId="0" fillId="0" borderId="0" xfId="0" applyFont="1" applyAlignment="1">
      <alignment horizontal="center" vertical="center"/>
    </xf>
    <xf numFmtId="0" fontId="0" fillId="0" borderId="0" xfId="0" applyFont="1" applyFill="1" applyBorder="1" applyAlignment="1">
      <alignment vertical="top" wrapText="1"/>
    </xf>
    <xf numFmtId="0" fontId="0" fillId="0" borderId="0" xfId="0" applyFont="1" applyFill="1" applyBorder="1" applyAlignment="1"/>
    <xf numFmtId="0" fontId="0" fillId="0" borderId="0" xfId="0" applyFont="1" applyFill="1"/>
    <xf numFmtId="0" fontId="0" fillId="0" borderId="0" xfId="0" applyFont="1" applyFill="1" applyBorder="1" applyAlignment="1">
      <alignment horizontal="left"/>
    </xf>
    <xf numFmtId="0" fontId="0" fillId="0" borderId="0" xfId="0" applyFont="1"/>
    <xf numFmtId="167" fontId="0" fillId="34" borderId="10" xfId="0" applyNumberFormat="1" applyFill="1" applyBorder="1"/>
    <xf numFmtId="166" fontId="0" fillId="34" borderId="10" xfId="0" applyNumberFormat="1" applyFill="1" applyBorder="1"/>
    <xf numFmtId="44" fontId="0" fillId="34" borderId="10" xfId="30" applyFont="1" applyFill="1" applyBorder="1"/>
    <xf numFmtId="164" fontId="0" fillId="34" borderId="10" xfId="30" applyNumberFormat="1" applyFont="1" applyFill="1" applyBorder="1"/>
    <xf numFmtId="9" fontId="0" fillId="34" borderId="10" xfId="43" applyFont="1" applyFill="1" applyBorder="1"/>
    <xf numFmtId="164" fontId="0" fillId="34" borderId="0" xfId="0" applyNumberFormat="1" applyFill="1" applyBorder="1"/>
    <xf numFmtId="0" fontId="25" fillId="0" borderId="0" xfId="0" applyFont="1" applyFill="1" applyAlignment="1">
      <alignment horizontal="left" vertical="top"/>
    </xf>
    <xf numFmtId="0" fontId="5" fillId="0" borderId="0" xfId="49" applyFont="1" applyAlignment="1">
      <alignment wrapText="1"/>
    </xf>
    <xf numFmtId="0" fontId="33" fillId="0" borderId="0" xfId="49" applyFont="1" applyAlignment="1">
      <alignment wrapText="1"/>
    </xf>
    <xf numFmtId="164" fontId="0" fillId="34" borderId="0" xfId="0" applyNumberFormat="1" applyFill="1"/>
    <xf numFmtId="0" fontId="23" fillId="33" borderId="10" xfId="0" applyFont="1" applyFill="1" applyBorder="1"/>
    <xf numFmtId="0" fontId="23" fillId="33" borderId="10" xfId="0" applyFont="1" applyFill="1" applyBorder="1" applyAlignment="1">
      <alignment wrapText="1"/>
    </xf>
    <xf numFmtId="0" fontId="26" fillId="33" borderId="0" xfId="0" applyFont="1" applyFill="1"/>
    <xf numFmtId="164" fontId="0" fillId="33" borderId="0" xfId="30" applyNumberFormat="1" applyFont="1" applyFill="1"/>
    <xf numFmtId="167" fontId="0" fillId="33" borderId="0" xfId="0" applyNumberFormat="1" applyFill="1"/>
    <xf numFmtId="0" fontId="31" fillId="35" borderId="0" xfId="0" applyFont="1" applyFill="1" applyAlignment="1">
      <alignment vertical="center"/>
    </xf>
    <xf numFmtId="0" fontId="36" fillId="34" borderId="0" xfId="0" applyFont="1" applyFill="1" applyBorder="1" applyAlignment="1">
      <alignment vertical="center"/>
    </xf>
    <xf numFmtId="0" fontId="35" fillId="34" borderId="0" xfId="0" applyFont="1" applyFill="1" applyBorder="1" applyAlignment="1">
      <alignment vertical="center"/>
    </xf>
    <xf numFmtId="43" fontId="0" fillId="34" borderId="0" xfId="0" applyNumberFormat="1" applyFill="1"/>
    <xf numFmtId="0" fontId="4" fillId="0" borderId="0" xfId="49" applyFont="1" applyAlignment="1">
      <alignment wrapText="1"/>
    </xf>
    <xf numFmtId="168" fontId="0" fillId="0" borderId="0" xfId="0" applyNumberFormat="1"/>
    <xf numFmtId="169" fontId="0" fillId="0" borderId="0" xfId="30" applyNumberFormat="1" applyFont="1"/>
    <xf numFmtId="0" fontId="23" fillId="34" borderId="10" xfId="0" applyFont="1" applyFill="1" applyBorder="1"/>
    <xf numFmtId="164" fontId="23" fillId="34" borderId="10" xfId="0" applyNumberFormat="1" applyFont="1" applyFill="1" applyBorder="1"/>
    <xf numFmtId="166" fontId="23" fillId="34" borderId="10" xfId="0" applyNumberFormat="1" applyFont="1" applyFill="1" applyBorder="1"/>
    <xf numFmtId="167" fontId="23" fillId="34" borderId="10" xfId="0" applyNumberFormat="1" applyFont="1" applyFill="1" applyBorder="1"/>
    <xf numFmtId="9" fontId="23" fillId="34" borderId="10" xfId="43" applyFont="1" applyFill="1" applyBorder="1"/>
    <xf numFmtId="0" fontId="3" fillId="0" borderId="0" xfId="49" applyFont="1" applyAlignment="1">
      <alignment wrapText="1"/>
    </xf>
    <xf numFmtId="0" fontId="31" fillId="0" borderId="0" xfId="0" applyFont="1" applyFill="1" applyAlignment="1">
      <alignment vertical="center"/>
    </xf>
    <xf numFmtId="0" fontId="2" fillId="0" borderId="0" xfId="0" applyFont="1" applyAlignment="1">
      <alignment wrapText="1"/>
    </xf>
    <xf numFmtId="0" fontId="2" fillId="0" borderId="0" xfId="49" applyFont="1" applyAlignment="1">
      <alignment wrapText="1"/>
    </xf>
    <xf numFmtId="44" fontId="0" fillId="34" borderId="10" xfId="30" applyNumberFormat="1" applyFont="1" applyFill="1" applyBorder="1"/>
    <xf numFmtId="44" fontId="23" fillId="34" borderId="10" xfId="30" applyNumberFormat="1" applyFont="1" applyFill="1" applyBorder="1"/>
    <xf numFmtId="164" fontId="23" fillId="34" borderId="10" xfId="30" applyNumberFormat="1" applyFont="1" applyFill="1" applyBorder="1"/>
    <xf numFmtId="168" fontId="0" fillId="34" borderId="10" xfId="0" applyNumberFormat="1" applyFill="1" applyBorder="1"/>
    <xf numFmtId="170" fontId="23" fillId="34" borderId="10" xfId="0" applyNumberFormat="1" applyFont="1" applyFill="1" applyBorder="1"/>
    <xf numFmtId="0" fontId="23" fillId="0" borderId="0" xfId="0" applyFont="1" applyAlignment="1">
      <alignment horizontal="left"/>
    </xf>
    <xf numFmtId="0" fontId="0" fillId="0" borderId="0" xfId="0" applyFont="1" applyAlignment="1">
      <alignment horizontal="center" vertical="center"/>
    </xf>
    <xf numFmtId="0" fontId="30" fillId="34" borderId="11" xfId="0" applyFont="1" applyFill="1" applyBorder="1" applyAlignment="1">
      <alignment horizontal="center"/>
    </xf>
    <xf numFmtId="0" fontId="30" fillId="34" borderId="0" xfId="0" applyFont="1" applyFill="1" applyAlignment="1">
      <alignment horizontal="center"/>
    </xf>
    <xf numFmtId="0" fontId="0" fillId="0" borderId="0" xfId="0" applyFont="1" applyAlignment="1">
      <alignment horizontal="center"/>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ustomBuiltin="1"/>
    <cellStyle name="Comma [0]" xfId="29" builtinId="6" customBuiltin="1"/>
    <cellStyle name="Currency" xfId="30" builtinId="4" customBuiltin="1"/>
    <cellStyle name="Currency [0]" xfId="31" builtinId="7" customBuiltin="1"/>
    <cellStyle name="Currency 2" xfId="50"/>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Input" xfId="38" builtinId="20" customBuiltin="1"/>
    <cellStyle name="Linked Cell" xfId="39" builtinId="24" customBuiltin="1"/>
    <cellStyle name="Neutral" xfId="40" builtinId="28" customBuiltin="1"/>
    <cellStyle name="Normal" xfId="0" builtinId="0" customBuiltin="1"/>
    <cellStyle name="Normal 2" xfId="48"/>
    <cellStyle name="Normal 2 2" xfId="47"/>
    <cellStyle name="Normal 2 4" xfId="54"/>
    <cellStyle name="Normal 3" xfId="49"/>
    <cellStyle name="Normal 4" xfId="52"/>
    <cellStyle name="Note" xfId="41" builtinId="10" customBuiltin="1"/>
    <cellStyle name="Output" xfId="42" builtinId="21" customBuiltin="1"/>
    <cellStyle name="Percent" xfId="43" builtinId="5" customBuiltin="1"/>
    <cellStyle name="Percent 2" xfId="51"/>
    <cellStyle name="Percent 3" xfId="5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colors>
    <mruColors>
      <color rgb="FFFBF689"/>
      <color rgb="FFD5E2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A_Nicole/Documents/InKlude%20Labs%20Financial%20Report_Dec14_2015_Jan_21-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Report\InKlude%20Labs\Forecasting\2014-15\Comparison%20between%20Forecast%20&amp;%20actuals%20for%20DEC%20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Lokesh/Report/InKlude%20Labs/Reports/Aug%202013/Inkludelabs%20DtWIndia%20Sep%20Cash%20Request_2013.09.04%20JY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jphelan/My%20Documents/Downloads/Ramesh%20S%20R_ER_%20June%20201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Lokesh/AppData/Local/Temp/DtW%20India_RR%20Expense%20Report%20Oct-Nov%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en%20Levy/Documents/DtW/CIFF/budget/District%20level%20budget%20tool/Kenya%20District%20Budget%20Tool%20with%20summary_2011.07.1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port/InKlude%20Labs/Reports/May%202013/Inkludelabs%20DtWIndia%20JUNE%20Cash%20Request_2013.06.13%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port/InKlude%20Labs/Reports/FEB%202014/Inkludelabs%20DtWIndia%20MARCH%20Cash%20Request_2014_MAR_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okesh/Downloads/ER%20REPORTS/ER%20Dayanand%2021Jun13%20-%2020Jul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amrata/Downloads/DtW%20India_Expense%20Report_ayan%20chatterjee%20nov%2020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jphelan/My%20Documents/Downloads/District%20level%20budget%20tool/Kenya%20District%20Budget%20Tool%20with%20summary_2011.06.3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Karen/My%20Documents/DtW/CIFF/budget/national%20level%20budget%20draft_contracting_2011.1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okesh/AppData/Local/Temp/ER%20Priya%20Jha%20__for%20intl.trave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ON SHEET"/>
      <sheetName val="IDC"/>
      <sheetName val="Summariesd_Financial_Report"/>
      <sheetName val="B.1_Financial Report"/>
      <sheetName val="BANK"/>
      <sheetName val="ChartofAccounts New"/>
      <sheetName val="ProjectClasses"/>
      <sheetName val="Costs ratios"/>
      <sheetName val="Std Description"/>
    </sheetNames>
    <sheetDataSet>
      <sheetData sheetId="0"/>
      <sheetData sheetId="1"/>
      <sheetData sheetId="2"/>
      <sheetData sheetId="3"/>
      <sheetData sheetId="4"/>
      <sheetData sheetId="5"/>
      <sheetData sheetId="6"/>
      <sheetData sheetId="7"/>
      <sheetData sheetId="8">
        <row r="2">
          <cell r="AD2" t="str">
            <v>Bihar India MGMNT</v>
          </cell>
        </row>
        <row r="3">
          <cell r="AD3" t="str">
            <v>Bihar India POLICY</v>
          </cell>
        </row>
        <row r="4">
          <cell r="AD4" t="str">
            <v>Bihar India PREVSUR</v>
          </cell>
        </row>
        <row r="5">
          <cell r="AD5" t="str">
            <v>Bihar India AWARE</v>
          </cell>
        </row>
        <row r="6">
          <cell r="AD6" t="str">
            <v>Bihar India TRAIN</v>
          </cell>
        </row>
        <row r="7">
          <cell r="AD7" t="str">
            <v>Bihar India DRUG</v>
          </cell>
        </row>
        <row r="8">
          <cell r="AD8" t="str">
            <v>Bihar India MONEVAL</v>
          </cell>
        </row>
        <row r="9">
          <cell r="AD9" t="str">
            <v>RAJ India MGMNT</v>
          </cell>
        </row>
        <row r="10">
          <cell r="AD10" t="str">
            <v>RAJ India POLICY</v>
          </cell>
        </row>
        <row r="11">
          <cell r="AD11" t="str">
            <v>RAJ India PREVSUR</v>
          </cell>
        </row>
        <row r="12">
          <cell r="AD12" t="str">
            <v>RAJ India AWARE</v>
          </cell>
        </row>
        <row r="13">
          <cell r="AD13" t="str">
            <v>RAJ India TRAIN</v>
          </cell>
        </row>
        <row r="14">
          <cell r="AD14" t="str">
            <v>RAJ India DRUG</v>
          </cell>
        </row>
        <row r="15">
          <cell r="AD15" t="str">
            <v>RAJ India MONEVAL</v>
          </cell>
        </row>
        <row r="16">
          <cell r="AD16" t="str">
            <v>DELHI India MGMNT</v>
          </cell>
        </row>
        <row r="17">
          <cell r="AD17" t="str">
            <v>DELHI India POLICY</v>
          </cell>
        </row>
        <row r="18">
          <cell r="AD18" t="str">
            <v>DELHI India PREVSUR</v>
          </cell>
        </row>
        <row r="19">
          <cell r="AD19" t="str">
            <v>DELHI India AWARE</v>
          </cell>
        </row>
        <row r="20">
          <cell r="AD20" t="str">
            <v>DELHI India TRAIN</v>
          </cell>
        </row>
        <row r="21">
          <cell r="AD21" t="str">
            <v>DELHI India DRUG</v>
          </cell>
        </row>
        <row r="22">
          <cell r="AD22" t="str">
            <v>DELHI India MONEVAL</v>
          </cell>
        </row>
        <row r="23">
          <cell r="AD23" t="str">
            <v>MP India MGMNT</v>
          </cell>
        </row>
        <row r="24">
          <cell r="AD24" t="str">
            <v>MP India POLICY</v>
          </cell>
        </row>
        <row r="25">
          <cell r="AD25" t="str">
            <v>MP India PREVSUR</v>
          </cell>
        </row>
        <row r="26">
          <cell r="AD26" t="str">
            <v>MP India AWARE</v>
          </cell>
        </row>
        <row r="27">
          <cell r="AD27" t="str">
            <v>MP India TRAIN</v>
          </cell>
        </row>
        <row r="28">
          <cell r="AD28" t="str">
            <v>MP India DRUG</v>
          </cell>
        </row>
        <row r="29">
          <cell r="AD29" t="str">
            <v>MP India MONEVAL</v>
          </cell>
        </row>
        <row r="30">
          <cell r="AD30" t="str">
            <v>ODISHA India MGMNT</v>
          </cell>
        </row>
        <row r="31">
          <cell r="AD31" t="str">
            <v>ODISHA India POLICY</v>
          </cell>
        </row>
        <row r="32">
          <cell r="AD32" t="str">
            <v>ODISHA India PREVSUR</v>
          </cell>
        </row>
        <row r="33">
          <cell r="AD33" t="str">
            <v>ODISHA India AWARE</v>
          </cell>
        </row>
        <row r="34">
          <cell r="AD34" t="str">
            <v>ODISHA India TRAIN</v>
          </cell>
        </row>
        <row r="35">
          <cell r="AD35" t="str">
            <v>ODISHA India DRUG</v>
          </cell>
        </row>
        <row r="36">
          <cell r="AD36" t="str">
            <v>ODISHA India MONEVAL</v>
          </cell>
        </row>
        <row r="37">
          <cell r="AD37" t="str">
            <v>UP India MGMNT</v>
          </cell>
        </row>
        <row r="38">
          <cell r="AD38" t="str">
            <v>UP India POLICY</v>
          </cell>
        </row>
        <row r="39">
          <cell r="AD39" t="str">
            <v>UP India PREVSUR</v>
          </cell>
        </row>
        <row r="40">
          <cell r="AD40" t="str">
            <v>UP India AWARE</v>
          </cell>
        </row>
        <row r="41">
          <cell r="AD41" t="str">
            <v>UP India TRAIN</v>
          </cell>
        </row>
        <row r="42">
          <cell r="AD42" t="str">
            <v>UP India DRUG</v>
          </cell>
        </row>
        <row r="43">
          <cell r="AD43" t="str">
            <v>UP India MONEVAL</v>
          </cell>
        </row>
        <row r="44">
          <cell r="AD44" t="str">
            <v>CIFF NO India MGMNT</v>
          </cell>
        </row>
        <row r="45">
          <cell r="AD45" t="str">
            <v>CIFF NO India POLICY</v>
          </cell>
        </row>
        <row r="46">
          <cell r="AD46" t="str">
            <v>CIFF NO India PREVSUR</v>
          </cell>
        </row>
        <row r="47">
          <cell r="AD47" t="str">
            <v>CIFF NO India AWARE</v>
          </cell>
        </row>
        <row r="48">
          <cell r="AD48" t="str">
            <v>CIFF NO India TRAIN</v>
          </cell>
        </row>
        <row r="49">
          <cell r="AD49" t="str">
            <v>CIFF NO India DRUG</v>
          </cell>
        </row>
        <row r="50">
          <cell r="AD50" t="str">
            <v>CIFF NO India MONEVAL</v>
          </cell>
        </row>
        <row r="51">
          <cell r="AD51" t="str">
            <v>CROSSCUT India MGMNT</v>
          </cell>
        </row>
        <row r="52">
          <cell r="AD52" t="str">
            <v>CROSSCUT India POLICY</v>
          </cell>
        </row>
        <row r="53">
          <cell r="AD53" t="str">
            <v>CROSSCUT India PREVSUR</v>
          </cell>
        </row>
        <row r="54">
          <cell r="AD54" t="str">
            <v>CROSSCUT India AWARE</v>
          </cell>
        </row>
        <row r="55">
          <cell r="AD55" t="str">
            <v>CROSSCUT India TRAIN</v>
          </cell>
        </row>
        <row r="56">
          <cell r="AD56" t="str">
            <v>CROSSCUT India DRUG</v>
          </cell>
        </row>
        <row r="57">
          <cell r="AD57" t="str">
            <v>CROSSCUT India MONEVAL</v>
          </cell>
        </row>
        <row r="58">
          <cell r="AD58" t="str">
            <v>CC-India National MGMNT</v>
          </cell>
        </row>
        <row r="59">
          <cell r="AD59" t="str">
            <v>CC-India National POLICY</v>
          </cell>
        </row>
        <row r="60">
          <cell r="AD60" t="str">
            <v>CC-India National PREVSUR</v>
          </cell>
        </row>
        <row r="61">
          <cell r="AD61" t="str">
            <v>CC-India National AWARE</v>
          </cell>
        </row>
        <row r="62">
          <cell r="AD62" t="str">
            <v>CC-India National TRAIN</v>
          </cell>
        </row>
        <row r="63">
          <cell r="AD63" t="str">
            <v>CC-India National DRUG</v>
          </cell>
        </row>
        <row r="64">
          <cell r="AD64" t="str">
            <v>CC-India National MONEVAL</v>
          </cell>
        </row>
        <row r="65">
          <cell r="AD65" t="str">
            <v>BNG India MGMNT</v>
          </cell>
        </row>
        <row r="66">
          <cell r="AD66" t="str">
            <v>DNO India MGMNT</v>
          </cell>
        </row>
        <row r="67">
          <cell r="AD67" t="str">
            <v>NO India MGMNT</v>
          </cell>
        </row>
        <row r="68">
          <cell r="AD68" t="str">
            <v>TOTAL</v>
          </cell>
        </row>
      </sheetData>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Comparison"/>
      <sheetName val="DEC Actuals"/>
      <sheetName val="DEC Cash Flow Forecast"/>
      <sheetName val="DATA "/>
    </sheetNames>
    <sheetDataSet>
      <sheetData sheetId="0"/>
      <sheetData sheetId="1"/>
      <sheetData sheetId="2"/>
      <sheetData sheetId="3">
        <row r="3">
          <cell r="H3" t="str">
            <v>40101 Grant Revenue</v>
          </cell>
        </row>
        <row r="4">
          <cell r="H4" t="str">
            <v>40602 Contribution Revenue</v>
          </cell>
        </row>
        <row r="5">
          <cell r="H5" t="str">
            <v>40901 Pledge Revenue</v>
          </cell>
        </row>
        <row r="6">
          <cell r="H6" t="str">
            <v>42503 Interest Income</v>
          </cell>
        </row>
        <row r="7">
          <cell r="H7" t="str">
            <v>43101 Other Income</v>
          </cell>
        </row>
        <row r="8">
          <cell r="H8" t="str">
            <v>50101 Salaries and Wages - US</v>
          </cell>
        </row>
        <row r="9">
          <cell r="H9" t="str">
            <v>50103 Salaries - Non US</v>
          </cell>
        </row>
        <row r="10">
          <cell r="H10" t="str">
            <v>50106 Contract Employees Non US TCN</v>
          </cell>
        </row>
        <row r="11">
          <cell r="H11" t="str">
            <v>50110 Bonuses</v>
          </cell>
        </row>
        <row r="12">
          <cell r="H12" t="str">
            <v>50113 Casual Labor</v>
          </cell>
        </row>
        <row r="13">
          <cell r="H13" t="str">
            <v>50201 Other Benefits - US</v>
          </cell>
        </row>
        <row r="14">
          <cell r="H14" t="str">
            <v xml:space="preserve">50202 US Payroll Taxes </v>
          </cell>
        </row>
        <row r="15">
          <cell r="H15" t="str">
            <v>50205 401k Employer Contributions</v>
          </cell>
        </row>
        <row r="16">
          <cell r="H16" t="str">
            <v>50211 Other Benefits - Field</v>
          </cell>
        </row>
        <row r="17">
          <cell r="H17" t="str">
            <v>50221 Medical Reimbursements</v>
          </cell>
        </row>
        <row r="18">
          <cell r="H18" t="str">
            <v>50222 Immigration/ Visa administration costs</v>
          </cell>
        </row>
        <row r="19">
          <cell r="H19" t="str">
            <v>50204 Medical and Health Insurance</v>
          </cell>
        </row>
        <row r="20">
          <cell r="H20" t="str">
            <v>50208 Vacation</v>
          </cell>
        </row>
        <row r="21">
          <cell r="H21" t="str">
            <v>50206 Field Payroll Taxes</v>
          </cell>
        </row>
        <row r="22">
          <cell r="H22" t="str">
            <v>50207 LTD</v>
          </cell>
        </row>
        <row r="23">
          <cell r="H23" t="str">
            <v>50208 Severance</v>
          </cell>
        </row>
        <row r="24">
          <cell r="H24" t="str">
            <v>50209 Relocation</v>
          </cell>
        </row>
        <row r="25">
          <cell r="H25" t="str">
            <v>50400 Intervention Materials</v>
          </cell>
        </row>
        <row r="26">
          <cell r="H26" t="str">
            <v>50401 Materials</v>
          </cell>
        </row>
        <row r="27">
          <cell r="H27" t="str">
            <v>50402 Construction</v>
          </cell>
        </row>
        <row r="28">
          <cell r="H28" t="str">
            <v>50496 Survey Costs - Other Expense</v>
          </cell>
        </row>
        <row r="29">
          <cell r="H29" t="str">
            <v xml:space="preserve">50497 Survey Costs </v>
          </cell>
        </row>
        <row r="30">
          <cell r="H30" t="str">
            <v>50505 Vehicle - Rental</v>
          </cell>
        </row>
        <row r="31">
          <cell r="H31" t="str">
            <v>50506 Vehicle - Purchase</v>
          </cell>
        </row>
        <row r="32">
          <cell r="H32" t="str">
            <v>50511 Vehicle - Fuel Costs</v>
          </cell>
        </row>
        <row r="33">
          <cell r="H33" t="str">
            <v>50515 Vehicle - Repairs &amp; Maintenace</v>
          </cell>
        </row>
        <row r="34">
          <cell r="H34" t="str">
            <v>50519 Vehicle - Other</v>
          </cell>
        </row>
        <row r="35">
          <cell r="H35" t="str">
            <v>50520 Vehicle Insurance</v>
          </cell>
        </row>
        <row r="36">
          <cell r="H36" t="str">
            <v>50601 Professional Fees Legal</v>
          </cell>
        </row>
        <row r="37">
          <cell r="H37" t="str">
            <v>50602 Professional Fees Accounting</v>
          </cell>
        </row>
        <row r="38">
          <cell r="H38" t="str">
            <v>50603 Professional Fees Consultants</v>
          </cell>
        </row>
        <row r="39">
          <cell r="H39" t="str">
            <v>50604 Professional Fees Other</v>
          </cell>
        </row>
        <row r="40">
          <cell r="H40" t="str">
            <v>54931 Internal Consulting Services</v>
          </cell>
        </row>
        <row r="41">
          <cell r="H41" t="str">
            <v>50303 Programs - Field Guides</v>
          </cell>
        </row>
        <row r="42">
          <cell r="H42" t="str">
            <v>50304 Programs - Field Allowances</v>
          </cell>
        </row>
        <row r="43">
          <cell r="H43" t="str">
            <v>50328 Facilitation and Coordination Fees</v>
          </cell>
        </row>
        <row r="44">
          <cell r="H44" t="str">
            <v>50340 Laboratory</v>
          </cell>
        </row>
        <row r="45">
          <cell r="H45" t="str">
            <v>50343 Translation</v>
          </cell>
        </row>
        <row r="46">
          <cell r="H46" t="str">
            <v>50381 Program Data - Outsourced Data</v>
          </cell>
        </row>
        <row r="47">
          <cell r="H47" t="str">
            <v>50345 Honoarium/Stipend</v>
          </cell>
        </row>
        <row r="48">
          <cell r="H48" t="str">
            <v>51201 Occupancy Rent</v>
          </cell>
        </row>
        <row r="49">
          <cell r="H49" t="str">
            <v>51202 Occupancy Utilities</v>
          </cell>
        </row>
        <row r="50">
          <cell r="H50" t="str">
            <v>51203 Occupancy Electricity</v>
          </cell>
        </row>
        <row r="51">
          <cell r="H51" t="str">
            <v>51204 Occupancy Repairs and maintenance</v>
          </cell>
        </row>
        <row r="52">
          <cell r="H52" t="str">
            <v>51205 Occupancy Security</v>
          </cell>
        </row>
        <row r="53">
          <cell r="H53" t="str">
            <v>51206 Occupancy Occupancy Other</v>
          </cell>
        </row>
        <row r="54">
          <cell r="H54" t="str">
            <v>51401  Office Supplies</v>
          </cell>
        </row>
        <row r="55">
          <cell r="H55" t="str">
            <v>51402 Office Expense Small Equipment (less than $2,500)</v>
          </cell>
        </row>
        <row r="56">
          <cell r="H56" t="str">
            <v>51403 Office Expense Telephone/Communications</v>
          </cell>
        </row>
        <row r="57">
          <cell r="H57" t="str">
            <v>51404 Office Expense Postage/Courier/Shipping</v>
          </cell>
        </row>
        <row r="58">
          <cell r="H58" t="str">
            <v>51405  Office Expenses Others</v>
          </cell>
        </row>
        <row r="59">
          <cell r="H59" t="str">
            <v>51406  Office Expenses Equipment R and M</v>
          </cell>
        </row>
        <row r="60">
          <cell r="H60" t="str">
            <v>51601 Computer/Network Software</v>
          </cell>
        </row>
        <row r="61">
          <cell r="H61" t="str">
            <v>51602 Computer/Network Equipment/Peripherals</v>
          </cell>
        </row>
        <row r="62">
          <cell r="H62" t="str">
            <v>51603 Computer/Network Computer/Purchases</v>
          </cell>
        </row>
        <row r="63">
          <cell r="H63" t="str">
            <v>51604 Computer/Network Internet</v>
          </cell>
        </row>
        <row r="64">
          <cell r="H64" t="str">
            <v>51605 Computer/Network Maintenance and Warranty</v>
          </cell>
        </row>
        <row r="65">
          <cell r="H65" t="str">
            <v>51606 Computer/Network Computer/Network Other</v>
          </cell>
        </row>
        <row r="66">
          <cell r="H66" t="str">
            <v>52201 Travel Airfare</v>
          </cell>
        </row>
        <row r="67">
          <cell r="H67" t="str">
            <v>52202 Travel Lodging</v>
          </cell>
        </row>
        <row r="68">
          <cell r="H68" t="str">
            <v>52203 Travel Meals</v>
          </cell>
        </row>
        <row r="69">
          <cell r="H69" t="str">
            <v>52204 Travel Ground Transportation</v>
          </cell>
        </row>
        <row r="70">
          <cell r="H70" t="str">
            <v>52205 Travel Communications</v>
          </cell>
        </row>
        <row r="71">
          <cell r="H71" t="str">
            <v>52209 Travel - Other Expense</v>
          </cell>
        </row>
        <row r="72">
          <cell r="H72" t="str">
            <v>52210 Representation</v>
          </cell>
        </row>
        <row r="73">
          <cell r="H73" t="str">
            <v>52601 Training</v>
          </cell>
        </row>
        <row r="74">
          <cell r="H74" t="str">
            <v>52602 Conferences</v>
          </cell>
        </row>
        <row r="75">
          <cell r="H75" t="str">
            <v>52604 Staff Development</v>
          </cell>
        </row>
        <row r="76">
          <cell r="H76" t="str">
            <v>52605 Meetings</v>
          </cell>
        </row>
        <row r="77">
          <cell r="H77" t="str">
            <v>53101 Dues and Subscriptions</v>
          </cell>
        </row>
        <row r="78">
          <cell r="H78" t="str">
            <v xml:space="preserve">53102 Taxes/licenses and fees </v>
          </cell>
        </row>
        <row r="79">
          <cell r="H79" t="str">
            <v>53103 Books and Publications</v>
          </cell>
        </row>
        <row r="80">
          <cell r="H80" t="str">
            <v>53104 Recruiting Expenses</v>
          </cell>
        </row>
        <row r="81">
          <cell r="H81" t="str">
            <v>53105 Promotion and PR</v>
          </cell>
        </row>
        <row r="82">
          <cell r="H82" t="str">
            <v>53106 Printing</v>
          </cell>
        </row>
        <row r="83">
          <cell r="H83" t="str">
            <v>54201 Bank Charges</v>
          </cell>
        </row>
        <row r="84">
          <cell r="H84" t="str">
            <v>54202 Bad Debts</v>
          </cell>
        </row>
        <row r="85">
          <cell r="H85" t="str">
            <v>54251 Gain/Loss on Currency Exchange</v>
          </cell>
        </row>
        <row r="86">
          <cell r="H86" t="str">
            <v>54601 Credit Card Fees</v>
          </cell>
        </row>
        <row r="87">
          <cell r="H87" t="str">
            <v>53107 Promotional/Incentive Items</v>
          </cell>
        </row>
        <row r="88">
          <cell r="H88" t="str">
            <v>53108 Storage</v>
          </cell>
        </row>
        <row r="89">
          <cell r="H89" t="str">
            <v>53301 Insurance</v>
          </cell>
        </row>
        <row r="90">
          <cell r="H90" t="str">
            <v>53701 Interest expense</v>
          </cell>
        </row>
        <row r="91">
          <cell r="H91" t="str">
            <v>60001 Salaries and Benefits</v>
          </cell>
        </row>
        <row r="92">
          <cell r="H92" t="str">
            <v>60002 Professional Fees</v>
          </cell>
        </row>
        <row r="93">
          <cell r="H93" t="str">
            <v xml:space="preserve">60003 Occupancy </v>
          </cell>
        </row>
        <row r="94">
          <cell r="H94" t="str">
            <v>60004 Office Expense</v>
          </cell>
        </row>
        <row r="95">
          <cell r="H95" t="str">
            <v>60005 Travel</v>
          </cell>
        </row>
        <row r="96">
          <cell r="H96" t="str">
            <v xml:space="preserve">60006 Conferences and Training </v>
          </cell>
        </row>
        <row r="97">
          <cell r="H97" t="str">
            <v>60007 Administrative Expenses</v>
          </cell>
        </row>
        <row r="98">
          <cell r="H98" t="str">
            <v xml:space="preserve">60008 Insurance </v>
          </cell>
        </row>
        <row r="99">
          <cell r="H99" t="str">
            <v>60009 Interest</v>
          </cell>
        </row>
        <row r="100">
          <cell r="H100" t="str">
            <v>60010 Other</v>
          </cell>
        </row>
        <row r="101">
          <cell r="H101" t="str">
            <v>60020 Subaward Obligated Funds</v>
          </cell>
        </row>
        <row r="102">
          <cell r="H102" t="str">
            <v>54951 Overhead charge  Field offices</v>
          </cell>
        </row>
        <row r="103">
          <cell r="H103" t="str">
            <v>54952 Overhead charge, Corporate</v>
          </cell>
        </row>
        <row r="104">
          <cell r="H104" t="str">
            <v>55501 Depreciation</v>
          </cell>
        </row>
        <row r="105">
          <cell r="H105" t="str">
            <v>50104 Wages - Non US</v>
          </cell>
        </row>
        <row r="106">
          <cell r="H106" t="str">
            <v>50001 Computer/ Laptop</v>
          </cell>
        </row>
        <row r="107">
          <cell r="H107" t="str">
            <v>50002 Electrical Installation</v>
          </cell>
        </row>
        <row r="108">
          <cell r="H108" t="str">
            <v>50003 Furnitures &amp; Fixtures</v>
          </cell>
        </row>
        <row r="109">
          <cell r="H109" t="str">
            <v>50004 Office Equipments</v>
          </cell>
        </row>
        <row r="110">
          <cell r="H110" t="str">
            <v>50005 Software</v>
          </cell>
        </row>
        <row r="111">
          <cell r="H111" t="str">
            <v>50006 Plant &amp; Machinery</v>
          </cell>
        </row>
        <row r="112">
          <cell r="H112" t="str">
            <v>50007 Technical Equipment</v>
          </cell>
        </row>
        <row r="113">
          <cell r="H113" t="str">
            <v>50008 Printer/Scanner/Faxes/EPBX</v>
          </cell>
        </row>
        <row r="114">
          <cell r="H114" t="str">
            <v>50009 Other Electrical Equipment</v>
          </cell>
        </row>
        <row r="115">
          <cell r="H115" t="str">
            <v>50010 Others</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EXPENSES WISE"/>
      <sheetName val="B.1_Financial Report"/>
      <sheetName val="B.3_Balance Sheet"/>
      <sheetName val="D. Request for Cash"/>
      <sheetName val="Stalin 2-5 Sept"/>
      <sheetName val="C. Cash Flow Forecast-May"/>
      <sheetName val="Consultant Salary"/>
      <sheetName val="Employee Salary"/>
      <sheetName val="ER_Ashutosh"/>
      <sheetName val="ER_Deepak"/>
      <sheetName val="ER_Deepak1"/>
      <sheetName val="ER_Ayan C"/>
      <sheetName val="ER_Ranjana Pandy"/>
      <sheetName val="ER_Sukriti"/>
      <sheetName val="ER_Shilpi Das 1"/>
      <sheetName val="ER_Shilpi Das1"/>
      <sheetName val="ER_Rajeev R"/>
      <sheetName val="ER_Shantanu"/>
      <sheetName val="ER_Shantanu1"/>
      <sheetName val="ER_Nagendra"/>
      <sheetName val="ER_DAYANAND"/>
      <sheetName val="ER_Ramesh"/>
      <sheetName val="EMP DATA 2012-13"/>
      <sheetName val="Request for Cash with sample"/>
      <sheetName val="Petty Cash"/>
      <sheetName val="PL World"/>
      <sheetName val="INDYARCAR"/>
      <sheetName val="Autorider"/>
      <sheetName val="ChartofAccounts"/>
      <sheetName val="ProjectClasses"/>
      <sheetName val="Costs ratios"/>
      <sheetName val="Bank "/>
      <sheetName val="Std Descrip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38">
          <cell r="A38" t="str">
            <v>50103 Salaries - Non US</v>
          </cell>
        </row>
        <row r="39">
          <cell r="A39" t="str">
            <v>50104 Wages - Non US</v>
          </cell>
        </row>
        <row r="40">
          <cell r="A40" t="str">
            <v>50211 Benefits - Non US</v>
          </cell>
        </row>
        <row r="41">
          <cell r="A41" t="str">
            <v>50221 Staff Costs - Medical Reimbursements - Non fringe</v>
          </cell>
        </row>
        <row r="42">
          <cell r="A42" t="str">
            <v>50222 Staff Costs - Visa administration costs</v>
          </cell>
        </row>
        <row r="43">
          <cell r="A43" t="str">
            <v>50301 Survey - Casual Bonuses</v>
          </cell>
        </row>
        <row r="44">
          <cell r="A44" t="str">
            <v>50302 Survey - Casual Wages</v>
          </cell>
        </row>
        <row r="45">
          <cell r="A45" t="str">
            <v>50304 Survey - Field Allowances</v>
          </cell>
        </row>
        <row r="46">
          <cell r="A46" t="str">
            <v>50308 Survey - Communications</v>
          </cell>
        </row>
        <row r="47">
          <cell r="A47" t="str">
            <v>50312 Survey - Medical &amp; Health Insurance Exp</v>
          </cell>
        </row>
        <row r="48">
          <cell r="A48" t="str">
            <v>50316 Survey - Travel/Tranportation Reimbursement</v>
          </cell>
        </row>
        <row r="49">
          <cell r="A49" t="str">
            <v>50320 Survey - Travel/Daily Allowances/per diem</v>
          </cell>
        </row>
        <row r="50">
          <cell r="A50" t="str">
            <v>50331 Field - Research Consulting Fees</v>
          </cell>
        </row>
        <row r="51">
          <cell r="A51" t="str">
            <v>50334 Field - Printing (Questionnaires, Manuals, Materials)</v>
          </cell>
        </row>
        <row r="52">
          <cell r="A52" t="str">
            <v>50343 Field - Translation</v>
          </cell>
        </row>
        <row r="53">
          <cell r="A53" t="str">
            <v>50346 Field - Training</v>
          </cell>
        </row>
        <row r="54">
          <cell r="A54" t="str">
            <v>50358 Field - Survey and Test Equipment</v>
          </cell>
        </row>
        <row r="55">
          <cell r="A55" t="str">
            <v>50361 Field - Survey Equipment, related Expenses</v>
          </cell>
        </row>
        <row r="56">
          <cell r="A56" t="str">
            <v>50364 Field - Other Expenses</v>
          </cell>
        </row>
        <row r="57">
          <cell r="A57" t="str">
            <v>50381 Data - Outsourced Data</v>
          </cell>
        </row>
        <row r="58">
          <cell r="A58" t="str">
            <v>50401 Interventions - Materials</v>
          </cell>
        </row>
        <row r="59">
          <cell r="A59" t="str">
            <v>50406 Interventions - Medicines</v>
          </cell>
        </row>
        <row r="60">
          <cell r="A60" t="str">
            <v>50505 Vehicle - Rental</v>
          </cell>
        </row>
        <row r="61">
          <cell r="A61" t="str">
            <v>50511 Vehicle - Fuel Costs</v>
          </cell>
        </row>
        <row r="62">
          <cell r="A62" t="str">
            <v>50601 Professional Fees Legal</v>
          </cell>
        </row>
        <row r="63">
          <cell r="A63" t="str">
            <v>50602 Professional Fees Accounting</v>
          </cell>
        </row>
        <row r="64">
          <cell r="A64" t="str">
            <v>50603 Professional Fees Consultants</v>
          </cell>
        </row>
        <row r="65">
          <cell r="A65" t="str">
            <v>50604 Professional Fees Other</v>
          </cell>
        </row>
        <row r="66">
          <cell r="A66" t="str">
            <v>51201 Occupancy Rent</v>
          </cell>
        </row>
        <row r="67">
          <cell r="A67" t="str">
            <v>51202 Occupancy Utilities</v>
          </cell>
        </row>
        <row r="68">
          <cell r="A68" t="str">
            <v>51203 Occupancy Utilities - Electricity</v>
          </cell>
        </row>
        <row r="69">
          <cell r="A69" t="str">
            <v>51204 Occupancy Repairs and maintenance</v>
          </cell>
        </row>
        <row r="70">
          <cell r="A70" t="str">
            <v>51205 Occupancy Security</v>
          </cell>
        </row>
        <row r="71">
          <cell r="A71" t="str">
            <v>51206 Occupancy Other</v>
          </cell>
        </row>
        <row r="72">
          <cell r="A72" t="str">
            <v>51401 Office Expenses Supplies</v>
          </cell>
        </row>
        <row r="73">
          <cell r="A73" t="str">
            <v>51402 Office Expenses Small Equipment</v>
          </cell>
        </row>
        <row r="74">
          <cell r="A74" t="str">
            <v>51403 Office Expenses Telephone</v>
          </cell>
        </row>
        <row r="75">
          <cell r="A75" t="str">
            <v>51404 Office Expenses Postage/Courier/Shipping</v>
          </cell>
        </row>
        <row r="76">
          <cell r="A76" t="str">
            <v>51405 Office Expenses Others</v>
          </cell>
        </row>
        <row r="77">
          <cell r="A77" t="str">
            <v>51406 Office Expenses Equipment R and M</v>
          </cell>
        </row>
        <row r="78">
          <cell r="A78" t="str">
            <v>51601 Computer/Network Software</v>
          </cell>
        </row>
        <row r="79">
          <cell r="A79" t="str">
            <v>51602 Computer/Network Equipment/Peripherals</v>
          </cell>
        </row>
        <row r="80">
          <cell r="A80" t="str">
            <v>51603 Computer/Purchases</v>
          </cell>
        </row>
        <row r="81">
          <cell r="A81" t="str">
            <v>51604 Computer/Network Internet</v>
          </cell>
        </row>
        <row r="82">
          <cell r="A82" t="str">
            <v>51605 Computer/Maintenance and Warranty</v>
          </cell>
        </row>
        <row r="83">
          <cell r="A83" t="str">
            <v>51606 Computer/Network Other</v>
          </cell>
        </row>
        <row r="84">
          <cell r="A84" t="str">
            <v>52201 Travel Airfare</v>
          </cell>
        </row>
        <row r="85">
          <cell r="A85" t="str">
            <v>52202 Travel Lodging</v>
          </cell>
        </row>
        <row r="86">
          <cell r="A86" t="str">
            <v>52203 Travel Meals</v>
          </cell>
        </row>
        <row r="87">
          <cell r="A87" t="str">
            <v>52204 Travel Ground Transportation</v>
          </cell>
        </row>
        <row r="88">
          <cell r="A88" t="str">
            <v>52205 Travel Communications</v>
          </cell>
        </row>
        <row r="89">
          <cell r="A89" t="str">
            <v>52206 Travel Per Diem</v>
          </cell>
        </row>
        <row r="90">
          <cell r="A90" t="str">
            <v>52209 Travel &amp; Entertainment Other</v>
          </cell>
        </row>
        <row r="91">
          <cell r="A91" t="str">
            <v>52601 Training</v>
          </cell>
        </row>
        <row r="92">
          <cell r="A92" t="str">
            <v>52602 Conferences</v>
          </cell>
        </row>
        <row r="93">
          <cell r="A93" t="str">
            <v>53102 Admin. Taxes/licenses and fees (regulatory)</v>
          </cell>
        </row>
        <row r="94">
          <cell r="A94" t="str">
            <v>53103 Admin. Books and Publications</v>
          </cell>
        </row>
        <row r="95">
          <cell r="A95" t="str">
            <v>53104 Admin. Recruiting Expenses</v>
          </cell>
        </row>
        <row r="96">
          <cell r="A96" t="str">
            <v>53105 Admin. Promotion and PR</v>
          </cell>
        </row>
        <row r="97">
          <cell r="A97" t="str">
            <v>53106 Admin. Printing</v>
          </cell>
        </row>
        <row r="98">
          <cell r="A98" t="str">
            <v>53109 Admin. Other Expenses</v>
          </cell>
        </row>
        <row r="99">
          <cell r="A99" t="str">
            <v>53301 Insurance</v>
          </cell>
        </row>
        <row r="100">
          <cell r="A100" t="str">
            <v>54201 Other Expenses Bank Charges</v>
          </cell>
        </row>
        <row r="101">
          <cell r="A101" t="str">
            <v>54251 Other Expenses Gain/Loss on Currency Exchange</v>
          </cell>
        </row>
      </sheetData>
      <sheetData sheetId="32"/>
      <sheetData sheetId="33"/>
      <sheetData sheetId="3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_Name_Date"/>
      <sheetName val="Instructions"/>
      <sheetName val="Project Classes"/>
      <sheetName val="ChartofAccounts"/>
    </sheetNames>
    <sheetDataSet>
      <sheetData sheetId="0"/>
      <sheetData sheetId="1"/>
      <sheetData sheetId="2">
        <row r="1">
          <cell r="G1" t="str">
            <v>50103 Salaries - Non US</v>
          </cell>
        </row>
        <row r="2">
          <cell r="G2" t="str">
            <v>50104 Wages - Non US</v>
          </cell>
        </row>
        <row r="3">
          <cell r="G3" t="str">
            <v>50211 Benefits - Non US</v>
          </cell>
        </row>
        <row r="4">
          <cell r="G4" t="str">
            <v>50221 Staff Costs - Medical Reimbursements - Non fringe</v>
          </cell>
        </row>
        <row r="5">
          <cell r="G5" t="str">
            <v>50222 Staff Costs - Visa administration costs</v>
          </cell>
        </row>
        <row r="6">
          <cell r="G6" t="str">
            <v>50301 Survey - Casual Bonuses</v>
          </cell>
        </row>
        <row r="7">
          <cell r="G7" t="str">
            <v>50302 Survey - Casual Wages</v>
          </cell>
        </row>
        <row r="8">
          <cell r="G8" t="str">
            <v>50304 Survey - Field Allowances</v>
          </cell>
        </row>
        <row r="9">
          <cell r="G9" t="str">
            <v>50308 Survey - Communications</v>
          </cell>
        </row>
        <row r="10">
          <cell r="G10" t="str">
            <v>50312 Survey - Medical &amp; Health Insurance Exp</v>
          </cell>
        </row>
        <row r="11">
          <cell r="G11" t="str">
            <v>50316 Survey - Travel/Tranportation Reimbursement</v>
          </cell>
        </row>
        <row r="12">
          <cell r="G12" t="str">
            <v>50320 Survey - Travel/Daily Allowances/per diem</v>
          </cell>
        </row>
        <row r="13">
          <cell r="G13" t="str">
            <v>50331 Field - Research Consulting Fees</v>
          </cell>
        </row>
        <row r="14">
          <cell r="G14" t="str">
            <v>50334 Field - Printing (Questionnaires, Manuals, Materials)</v>
          </cell>
        </row>
        <row r="15">
          <cell r="G15" t="str">
            <v>50343 Field - Translation</v>
          </cell>
        </row>
        <row r="16">
          <cell r="G16" t="str">
            <v>50346 Field - Training</v>
          </cell>
        </row>
        <row r="17">
          <cell r="G17" t="str">
            <v>50358 Field - Survey and Test Equipment</v>
          </cell>
        </row>
        <row r="18">
          <cell r="G18" t="str">
            <v>50361 Field - Survey Equipment, related Expenses</v>
          </cell>
        </row>
        <row r="19">
          <cell r="G19" t="str">
            <v>50364 Field - Other Expenses</v>
          </cell>
        </row>
        <row r="20">
          <cell r="G20" t="str">
            <v>50381 Data - Outsourced Data</v>
          </cell>
        </row>
        <row r="21">
          <cell r="G21" t="str">
            <v>50401 Interventions - Materials</v>
          </cell>
        </row>
        <row r="22">
          <cell r="G22" t="str">
            <v>50406 Interventions - Medicines</v>
          </cell>
        </row>
        <row r="23">
          <cell r="G23" t="str">
            <v>50505 Vehicle - Rental</v>
          </cell>
        </row>
        <row r="24">
          <cell r="G24" t="str">
            <v>50511 Vehicle - Fuel Costs</v>
          </cell>
        </row>
        <row r="25">
          <cell r="G25" t="str">
            <v>50601 Professional Fees Legal</v>
          </cell>
        </row>
        <row r="26">
          <cell r="G26" t="str">
            <v>50602 Professional Fees Accounting</v>
          </cell>
        </row>
        <row r="27">
          <cell r="G27" t="str">
            <v>50603 Professional Fees Consultants</v>
          </cell>
        </row>
        <row r="28">
          <cell r="G28" t="str">
            <v>50604 Professional Fees Other</v>
          </cell>
        </row>
        <row r="29">
          <cell r="G29" t="str">
            <v>51201 Occupancy Rent</v>
          </cell>
        </row>
        <row r="30">
          <cell r="G30" t="str">
            <v>51202 Occupancy Utilities</v>
          </cell>
        </row>
        <row r="31">
          <cell r="G31" t="str">
            <v>51203 Occupancy Utilities - Electricity</v>
          </cell>
        </row>
        <row r="32">
          <cell r="G32" t="str">
            <v>51204 Occupancy Repairs and maintenance</v>
          </cell>
        </row>
        <row r="33">
          <cell r="G33" t="str">
            <v>51205 Occupancy Security</v>
          </cell>
        </row>
        <row r="34">
          <cell r="G34" t="str">
            <v>51206 Occupancy Other</v>
          </cell>
        </row>
        <row r="35">
          <cell r="G35" t="str">
            <v>51401 Office Expenses Supplies</v>
          </cell>
        </row>
        <row r="36">
          <cell r="G36" t="str">
            <v>51402 Office Expenses Small Equipment</v>
          </cell>
        </row>
        <row r="37">
          <cell r="G37" t="str">
            <v>51403 Office Expenses Telephone</v>
          </cell>
        </row>
        <row r="38">
          <cell r="G38" t="str">
            <v>51404 Office Expenses Postage/Courier/Shipping</v>
          </cell>
        </row>
        <row r="39">
          <cell r="G39" t="str">
            <v>51405 Office Expenses Others</v>
          </cell>
        </row>
        <row r="40">
          <cell r="G40" t="str">
            <v>51406 Office Expenses Equipment R and M</v>
          </cell>
        </row>
        <row r="41">
          <cell r="G41" t="str">
            <v>51601 Computer/Network Software</v>
          </cell>
        </row>
        <row r="42">
          <cell r="G42" t="str">
            <v>51602 Computer/Network Equipment/Peripherals</v>
          </cell>
        </row>
        <row r="43">
          <cell r="G43" t="str">
            <v>51603 Computer/Purchases</v>
          </cell>
        </row>
        <row r="44">
          <cell r="G44" t="str">
            <v>51604 Computer/Network Internet</v>
          </cell>
        </row>
        <row r="45">
          <cell r="G45" t="str">
            <v>51605 Computer/Maintenance and Warranty</v>
          </cell>
        </row>
        <row r="46">
          <cell r="G46" t="str">
            <v>51606 Computer/Network Other</v>
          </cell>
        </row>
        <row r="47">
          <cell r="G47" t="str">
            <v>52201 Travel Airfare</v>
          </cell>
        </row>
        <row r="48">
          <cell r="G48" t="str">
            <v>52202 Travel Lodging</v>
          </cell>
        </row>
        <row r="49">
          <cell r="G49" t="str">
            <v>52203 Travel Meals</v>
          </cell>
        </row>
        <row r="50">
          <cell r="G50" t="str">
            <v>52204 Travel Ground Transportation</v>
          </cell>
        </row>
        <row r="51">
          <cell r="G51" t="str">
            <v>52205 Travel Communications</v>
          </cell>
        </row>
        <row r="52">
          <cell r="G52" t="str">
            <v>52206 Travel Per Diem</v>
          </cell>
        </row>
        <row r="53">
          <cell r="G53" t="str">
            <v>52209 Travel &amp; Entertainment Other</v>
          </cell>
        </row>
        <row r="54">
          <cell r="G54" t="str">
            <v>52601 Training</v>
          </cell>
        </row>
        <row r="55">
          <cell r="G55" t="str">
            <v>52602 Conferences</v>
          </cell>
        </row>
        <row r="56">
          <cell r="G56" t="str">
            <v>53102 Admin. Taxes/licenses and fees (regulatory)</v>
          </cell>
        </row>
        <row r="57">
          <cell r="G57" t="str">
            <v>53103 Admin. Books and Publications</v>
          </cell>
        </row>
        <row r="58">
          <cell r="G58" t="str">
            <v>53104 Admin. Recruiting Expenses</v>
          </cell>
        </row>
        <row r="59">
          <cell r="G59" t="str">
            <v>53105 Admin. Promotion and PR</v>
          </cell>
        </row>
        <row r="60">
          <cell r="G60" t="str">
            <v>53106 Admin. Printing</v>
          </cell>
        </row>
        <row r="61">
          <cell r="G61" t="str">
            <v>53109 Admin. Other Expenses</v>
          </cell>
        </row>
        <row r="62">
          <cell r="G62" t="str">
            <v>53301 Insurance</v>
          </cell>
        </row>
        <row r="63">
          <cell r="G63" t="str">
            <v>54201 Other Expenses Bank Charges</v>
          </cell>
        </row>
        <row r="64">
          <cell r="G64" t="str">
            <v>54251 Other Expenses Gain/Loss on Currency Exchange</v>
          </cell>
        </row>
      </sheetData>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_Name_Date"/>
      <sheetName val="Instructions"/>
      <sheetName val="Project Classes"/>
      <sheetName val="ChartofAccounts"/>
    </sheetNames>
    <sheetDataSet>
      <sheetData sheetId="0" refreshError="1"/>
      <sheetData sheetId="1" refreshError="1"/>
      <sheetData sheetId="2">
        <row r="1">
          <cell r="G1" t="str">
            <v>50103 Salaries - Non US</v>
          </cell>
        </row>
        <row r="2">
          <cell r="G2" t="str">
            <v>50104 Wages - Non US</v>
          </cell>
        </row>
        <row r="3">
          <cell r="G3" t="str">
            <v>50211 Benefits - Non US</v>
          </cell>
        </row>
        <row r="4">
          <cell r="G4" t="str">
            <v>50221 Staff Costs - Medical Reimbursements - Non fringe</v>
          </cell>
        </row>
        <row r="5">
          <cell r="G5" t="str">
            <v>50222 Staff Costs - Visa administration costs</v>
          </cell>
        </row>
        <row r="6">
          <cell r="G6" t="str">
            <v>50301 Survey - Casual Bonuses</v>
          </cell>
        </row>
        <row r="7">
          <cell r="G7" t="str">
            <v>50302 Survey - Casual Wages</v>
          </cell>
        </row>
        <row r="8">
          <cell r="G8" t="str">
            <v>50304 Survey - Field Allowances</v>
          </cell>
        </row>
        <row r="9">
          <cell r="G9" t="str">
            <v>50308 Survey - Communications</v>
          </cell>
        </row>
        <row r="10">
          <cell r="G10" t="str">
            <v>50312 Survey - Medical &amp; Health Insurance Exp</v>
          </cell>
        </row>
        <row r="11">
          <cell r="G11" t="str">
            <v>50316 Survey - Travel/Tranportation Reimbursement</v>
          </cell>
        </row>
        <row r="12">
          <cell r="G12" t="str">
            <v>50320 Survey - Travel/Daily Allowances/per diem</v>
          </cell>
        </row>
        <row r="13">
          <cell r="G13" t="str">
            <v>50331 Field - Research Consulting Fees</v>
          </cell>
        </row>
        <row r="14">
          <cell r="G14" t="str">
            <v>50334 Field - Printing (Questionnaires, Manuals, Materials)</v>
          </cell>
        </row>
        <row r="15">
          <cell r="G15" t="str">
            <v>50343 Field - Translation</v>
          </cell>
        </row>
        <row r="16">
          <cell r="G16" t="str">
            <v>50346 Field - Training</v>
          </cell>
        </row>
        <row r="17">
          <cell r="G17" t="str">
            <v>50358 Field - Survey and Test Equipment</v>
          </cell>
        </row>
        <row r="18">
          <cell r="G18" t="str">
            <v>50361 Field - Survey Equipment, related Expenses</v>
          </cell>
        </row>
        <row r="19">
          <cell r="G19" t="str">
            <v>50364 Field - Other Expenses</v>
          </cell>
        </row>
        <row r="20">
          <cell r="G20" t="str">
            <v>50381 Data - Outsourced Data</v>
          </cell>
        </row>
        <row r="21">
          <cell r="G21" t="str">
            <v>50401 Interventions - Materials</v>
          </cell>
        </row>
        <row r="22">
          <cell r="G22" t="str">
            <v>50406 Interventions - Medicines</v>
          </cell>
        </row>
        <row r="23">
          <cell r="G23" t="str">
            <v>50505 Vehicle - Rental</v>
          </cell>
        </row>
        <row r="24">
          <cell r="G24" t="str">
            <v>50511 Vehicle - Fuel Costs</v>
          </cell>
        </row>
        <row r="25">
          <cell r="G25" t="str">
            <v>50601 Professional Fees Legal</v>
          </cell>
        </row>
        <row r="26">
          <cell r="G26" t="str">
            <v>50602 Professional Fees Accounting</v>
          </cell>
        </row>
        <row r="27">
          <cell r="G27" t="str">
            <v>50603 Professional Fees Consultants</v>
          </cell>
        </row>
        <row r="28">
          <cell r="G28" t="str">
            <v>50604 Professional Fees Other</v>
          </cell>
        </row>
        <row r="29">
          <cell r="G29" t="str">
            <v>51201 Occupancy Rent</v>
          </cell>
        </row>
        <row r="30">
          <cell r="G30" t="str">
            <v>51202 Occupancy Utilities</v>
          </cell>
        </row>
        <row r="31">
          <cell r="G31" t="str">
            <v>51203 Occupancy Utilities - Electricity</v>
          </cell>
        </row>
        <row r="32">
          <cell r="G32" t="str">
            <v>51204 Occupancy Repairs and maintenance</v>
          </cell>
        </row>
        <row r="33">
          <cell r="G33" t="str">
            <v>51205 Occupancy Security</v>
          </cell>
        </row>
        <row r="34">
          <cell r="G34" t="str">
            <v>51206 Occupancy Other</v>
          </cell>
        </row>
        <row r="35">
          <cell r="G35" t="str">
            <v>51401 Office Expenses Supplies</v>
          </cell>
        </row>
        <row r="36">
          <cell r="G36" t="str">
            <v>51402 Office Expenses Small Equipment</v>
          </cell>
        </row>
        <row r="37">
          <cell r="G37" t="str">
            <v>51403 Office Expenses Telephone</v>
          </cell>
        </row>
        <row r="38">
          <cell r="G38" t="str">
            <v>51404 Office Expenses Postage/Courier/Shipping</v>
          </cell>
        </row>
        <row r="39">
          <cell r="G39" t="str">
            <v>51405 Office Expenses Others</v>
          </cell>
        </row>
        <row r="40">
          <cell r="G40" t="str">
            <v>51406 Office Expenses Equipment R and M</v>
          </cell>
        </row>
        <row r="41">
          <cell r="G41" t="str">
            <v>51601 Computer/Network Software</v>
          </cell>
        </row>
        <row r="42">
          <cell r="G42" t="str">
            <v>51602 Computer/Network Equipment/Peripherals</v>
          </cell>
        </row>
        <row r="43">
          <cell r="G43" t="str">
            <v>51603 Computer/Purchases</v>
          </cell>
        </row>
        <row r="44">
          <cell r="G44" t="str">
            <v>51604 Computer/Network Internet</v>
          </cell>
        </row>
        <row r="45">
          <cell r="G45" t="str">
            <v>51605 Computer/Maintenance and Warranty</v>
          </cell>
        </row>
        <row r="46">
          <cell r="G46" t="str">
            <v>51606 Computer/Network Other</v>
          </cell>
        </row>
        <row r="47">
          <cell r="G47" t="str">
            <v>52201 Travel Airfare</v>
          </cell>
        </row>
        <row r="48">
          <cell r="G48" t="str">
            <v>52202 Travel Lodging</v>
          </cell>
        </row>
        <row r="49">
          <cell r="G49" t="str">
            <v>52203 Travel Meals</v>
          </cell>
        </row>
        <row r="50">
          <cell r="G50" t="str">
            <v>52204 Travel Ground Transportation</v>
          </cell>
        </row>
        <row r="51">
          <cell r="G51" t="str">
            <v>52205 Travel Communications</v>
          </cell>
        </row>
        <row r="52">
          <cell r="G52" t="str">
            <v>52206 Travel Per Diem</v>
          </cell>
        </row>
        <row r="53">
          <cell r="G53" t="str">
            <v>52209 Travel &amp; Entertainment Other</v>
          </cell>
        </row>
        <row r="54">
          <cell r="G54" t="str">
            <v>52601 Training</v>
          </cell>
        </row>
        <row r="55">
          <cell r="G55" t="str">
            <v>52602 Conferences</v>
          </cell>
        </row>
        <row r="56">
          <cell r="G56" t="str">
            <v>53102 Admin. Taxes/licenses and fees (regulatory)</v>
          </cell>
        </row>
        <row r="57">
          <cell r="G57" t="str">
            <v>53103 Admin. Books and Publications</v>
          </cell>
        </row>
        <row r="58">
          <cell r="G58" t="str">
            <v>53104 Admin. Recruiting Expenses</v>
          </cell>
        </row>
        <row r="59">
          <cell r="G59" t="str">
            <v>53105 Admin. Promotion and PR</v>
          </cell>
        </row>
        <row r="60">
          <cell r="G60" t="str">
            <v>53106 Admin. Printing</v>
          </cell>
        </row>
        <row r="61">
          <cell r="G61" t="str">
            <v>53109 Admin. Other Expenses</v>
          </cell>
        </row>
        <row r="62">
          <cell r="G62" t="str">
            <v>53301 Insurance</v>
          </cell>
        </row>
        <row r="63">
          <cell r="G63" t="str">
            <v>54201 Other Expenses Bank Charges</v>
          </cell>
        </row>
        <row r="64">
          <cell r="G64" t="str">
            <v>54251 Other Expenses Gain/Loss on Currency Exchange</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Page"/>
      <sheetName val="District Budget"/>
      <sheetName val="Summary"/>
      <sheetName val="Price List"/>
      <sheetName val="Assumptions"/>
      <sheetName val="GoK Per Diem"/>
      <sheetName val="District Level Variables"/>
      <sheetName val="Coverage Summary"/>
      <sheetName val="JobGroups"/>
      <sheetName val="interim estimates"/>
      <sheetName val="s"/>
      <sheetName val="WorkArea"/>
    </sheetNames>
    <sheetDataSet>
      <sheetData sheetId="0"/>
      <sheetData sheetId="1"/>
      <sheetData sheetId="2"/>
      <sheetData sheetId="3">
        <row r="3">
          <cell r="D3">
            <v>85</v>
          </cell>
        </row>
        <row r="4">
          <cell r="D4">
            <v>75</v>
          </cell>
        </row>
        <row r="5">
          <cell r="D5">
            <v>4.5</v>
          </cell>
        </row>
        <row r="6">
          <cell r="D6">
            <v>8</v>
          </cell>
        </row>
        <row r="7">
          <cell r="D7">
            <v>3.5</v>
          </cell>
        </row>
        <row r="8">
          <cell r="D8">
            <v>2.5</v>
          </cell>
        </row>
        <row r="9">
          <cell r="D9">
            <v>75</v>
          </cell>
        </row>
        <row r="10">
          <cell r="D10">
            <v>500</v>
          </cell>
        </row>
        <row r="11">
          <cell r="D11">
            <v>250</v>
          </cell>
        </row>
        <row r="13">
          <cell r="D13">
            <v>32</v>
          </cell>
        </row>
        <row r="14">
          <cell r="D14">
            <v>2000</v>
          </cell>
        </row>
        <row r="17">
          <cell r="D17">
            <v>10</v>
          </cell>
        </row>
        <row r="18">
          <cell r="D18">
            <v>150</v>
          </cell>
        </row>
        <row r="20">
          <cell r="D20">
            <v>7000</v>
          </cell>
        </row>
        <row r="21">
          <cell r="D21">
            <v>2500</v>
          </cell>
        </row>
        <row r="23">
          <cell r="D23">
            <v>4500</v>
          </cell>
        </row>
        <row r="24">
          <cell r="D24">
            <v>150</v>
          </cell>
        </row>
        <row r="25">
          <cell r="D25">
            <v>100</v>
          </cell>
        </row>
        <row r="26">
          <cell r="D26">
            <v>500</v>
          </cell>
        </row>
        <row r="29">
          <cell r="D29">
            <v>500</v>
          </cell>
        </row>
        <row r="30">
          <cell r="D30">
            <v>750</v>
          </cell>
        </row>
        <row r="33">
          <cell r="D33">
            <v>50</v>
          </cell>
        </row>
        <row r="34">
          <cell r="D34">
            <v>2000</v>
          </cell>
        </row>
        <row r="35">
          <cell r="D35">
            <v>2000</v>
          </cell>
        </row>
        <row r="36">
          <cell r="D36">
            <v>2000</v>
          </cell>
        </row>
        <row r="37">
          <cell r="D37">
            <v>2000</v>
          </cell>
        </row>
        <row r="40">
          <cell r="D40">
            <v>750</v>
          </cell>
        </row>
        <row r="41">
          <cell r="D41">
            <v>1200</v>
          </cell>
        </row>
        <row r="42">
          <cell r="D42">
            <v>1000</v>
          </cell>
        </row>
        <row r="43">
          <cell r="D43">
            <v>38000</v>
          </cell>
        </row>
        <row r="44">
          <cell r="D44">
            <v>28000</v>
          </cell>
        </row>
        <row r="49">
          <cell r="D49">
            <v>10000</v>
          </cell>
        </row>
        <row r="52">
          <cell r="D52">
            <v>100</v>
          </cell>
        </row>
        <row r="53">
          <cell r="D53">
            <v>200</v>
          </cell>
        </row>
        <row r="57">
          <cell r="D57">
            <v>9000</v>
          </cell>
        </row>
        <row r="58">
          <cell r="D58">
            <v>3000</v>
          </cell>
        </row>
        <row r="64">
          <cell r="D64">
            <v>0.8</v>
          </cell>
        </row>
      </sheetData>
      <sheetData sheetId="4">
        <row r="2">
          <cell r="E2">
            <v>4</v>
          </cell>
        </row>
        <row r="3">
          <cell r="E3">
            <v>8</v>
          </cell>
        </row>
        <row r="4">
          <cell r="E4">
            <v>8</v>
          </cell>
        </row>
        <row r="5">
          <cell r="E5">
            <v>2</v>
          </cell>
        </row>
        <row r="7">
          <cell r="E7">
            <v>2</v>
          </cell>
        </row>
        <row r="8">
          <cell r="E8">
            <v>2.5</v>
          </cell>
        </row>
        <row r="9">
          <cell r="E9">
            <v>1.5</v>
          </cell>
        </row>
        <row r="11">
          <cell r="E11">
            <v>70</v>
          </cell>
        </row>
        <row r="12">
          <cell r="E12">
            <v>40</v>
          </cell>
        </row>
        <row r="13">
          <cell r="E13">
            <v>6</v>
          </cell>
        </row>
        <row r="14">
          <cell r="E14">
            <v>15</v>
          </cell>
        </row>
        <row r="15">
          <cell r="E15">
            <v>3</v>
          </cell>
        </row>
        <row r="16">
          <cell r="E16">
            <v>20</v>
          </cell>
        </row>
        <row r="17">
          <cell r="E17">
            <v>5</v>
          </cell>
        </row>
        <row r="18">
          <cell r="E18">
            <v>15</v>
          </cell>
        </row>
        <row r="19">
          <cell r="E19">
            <v>5</v>
          </cell>
        </row>
        <row r="21">
          <cell r="E21">
            <v>10</v>
          </cell>
        </row>
        <row r="22">
          <cell r="E22">
            <v>3</v>
          </cell>
        </row>
        <row r="27">
          <cell r="E27">
            <v>1.02</v>
          </cell>
        </row>
      </sheetData>
      <sheetData sheetId="5">
        <row r="1">
          <cell r="B1">
            <v>0</v>
          </cell>
          <cell r="C1" t="str">
            <v>Accommodation Allowance (per diem)</v>
          </cell>
          <cell r="D1">
            <v>0</v>
          </cell>
          <cell r="E1">
            <v>0</v>
          </cell>
          <cell r="F1" t="str">
            <v>Meal Allowance</v>
          </cell>
          <cell r="G1">
            <v>0</v>
          </cell>
        </row>
        <row r="2">
          <cell r="B2" t="str">
            <v>Job Group and Equivalent</v>
          </cell>
          <cell r="C2" t="str">
            <v>[1] Nairobi, Mombasa, Kisumu, Malindi, Kilifi, Lamu and Kwale</v>
          </cell>
          <cell r="D2" t="str">
            <v>[2]  Nakuru, Nyeri, Eldoret, Kericho, Kakamega, Embu, Naivasha, Nanyuki, Garissa</v>
          </cell>
          <cell r="E2" t="str">
            <v>[3]  All Other Areas</v>
          </cell>
          <cell r="F2" t="str">
            <v>Breakfast</v>
          </cell>
          <cell r="G2" t="str">
            <v>Meal</v>
          </cell>
        </row>
        <row r="3">
          <cell r="B3" t="str">
            <v>V</v>
          </cell>
          <cell r="C3">
            <v>13000</v>
          </cell>
          <cell r="D3">
            <v>9000</v>
          </cell>
          <cell r="E3">
            <v>7500</v>
          </cell>
          <cell r="F3">
            <v>1000</v>
          </cell>
          <cell r="G3">
            <v>2000</v>
          </cell>
        </row>
        <row r="4">
          <cell r="B4" t="str">
            <v>U</v>
          </cell>
          <cell r="C4">
            <v>13000</v>
          </cell>
          <cell r="D4">
            <v>9000</v>
          </cell>
          <cell r="E4">
            <v>7500</v>
          </cell>
          <cell r="F4">
            <v>1000</v>
          </cell>
          <cell r="G4">
            <v>2000</v>
          </cell>
        </row>
        <row r="5">
          <cell r="B5" t="str">
            <v>T</v>
          </cell>
          <cell r="C5">
            <v>12000</v>
          </cell>
          <cell r="D5">
            <v>9000</v>
          </cell>
          <cell r="E5">
            <v>7500</v>
          </cell>
          <cell r="F5">
            <v>1000</v>
          </cell>
          <cell r="G5">
            <v>2000</v>
          </cell>
        </row>
        <row r="6">
          <cell r="B6" t="str">
            <v>S</v>
          </cell>
          <cell r="C6">
            <v>12000</v>
          </cell>
          <cell r="D6">
            <v>7500</v>
          </cell>
          <cell r="E6">
            <v>6000</v>
          </cell>
          <cell r="F6">
            <v>1000</v>
          </cell>
          <cell r="G6">
            <v>2000</v>
          </cell>
        </row>
        <row r="7">
          <cell r="B7" t="str">
            <v>R</v>
          </cell>
          <cell r="C7">
            <v>10000</v>
          </cell>
          <cell r="D7">
            <v>7500</v>
          </cell>
          <cell r="E7">
            <v>6000</v>
          </cell>
          <cell r="F7">
            <v>750</v>
          </cell>
          <cell r="G7">
            <v>1500</v>
          </cell>
        </row>
        <row r="8">
          <cell r="B8" t="str">
            <v>Q</v>
          </cell>
          <cell r="C8">
            <v>8000</v>
          </cell>
          <cell r="D8">
            <v>6000</v>
          </cell>
          <cell r="E8">
            <v>5000</v>
          </cell>
          <cell r="F8">
            <v>750</v>
          </cell>
          <cell r="G8">
            <v>1500</v>
          </cell>
        </row>
        <row r="9">
          <cell r="B9" t="str">
            <v>P</v>
          </cell>
          <cell r="C9">
            <v>8000</v>
          </cell>
          <cell r="D9">
            <v>6000</v>
          </cell>
          <cell r="E9">
            <v>5000</v>
          </cell>
          <cell r="F9">
            <v>750</v>
          </cell>
          <cell r="G9">
            <v>1500</v>
          </cell>
        </row>
        <row r="10">
          <cell r="B10" t="str">
            <v>N</v>
          </cell>
          <cell r="C10">
            <v>8000</v>
          </cell>
          <cell r="D10">
            <v>6000</v>
          </cell>
          <cell r="E10">
            <v>5000</v>
          </cell>
          <cell r="F10">
            <v>500</v>
          </cell>
          <cell r="G10">
            <v>1000</v>
          </cell>
        </row>
        <row r="11">
          <cell r="B11" t="str">
            <v>M</v>
          </cell>
          <cell r="C11">
            <v>6500</v>
          </cell>
          <cell r="D11">
            <v>4500</v>
          </cell>
          <cell r="E11">
            <v>4000</v>
          </cell>
          <cell r="F11">
            <v>500</v>
          </cell>
          <cell r="G11">
            <v>1000</v>
          </cell>
        </row>
        <row r="12">
          <cell r="B12" t="str">
            <v>L</v>
          </cell>
          <cell r="C12">
            <v>6500</v>
          </cell>
          <cell r="D12">
            <v>4500</v>
          </cell>
          <cell r="E12">
            <v>4000</v>
          </cell>
          <cell r="F12">
            <v>500</v>
          </cell>
          <cell r="G12">
            <v>1000</v>
          </cell>
        </row>
        <row r="13">
          <cell r="B13" t="str">
            <v>K</v>
          </cell>
          <cell r="C13">
            <v>6000</v>
          </cell>
          <cell r="D13">
            <v>3500</v>
          </cell>
          <cell r="E13">
            <v>3000</v>
          </cell>
          <cell r="F13">
            <v>500</v>
          </cell>
          <cell r="G13">
            <v>1000</v>
          </cell>
        </row>
        <row r="14">
          <cell r="B14" t="str">
            <v>J</v>
          </cell>
          <cell r="C14">
            <v>4500</v>
          </cell>
          <cell r="D14">
            <v>3500</v>
          </cell>
          <cell r="E14">
            <v>3000</v>
          </cell>
          <cell r="F14">
            <v>300</v>
          </cell>
          <cell r="G14">
            <v>750</v>
          </cell>
        </row>
        <row r="15">
          <cell r="B15" t="str">
            <v>H</v>
          </cell>
          <cell r="C15">
            <v>4500</v>
          </cell>
          <cell r="D15">
            <v>3500</v>
          </cell>
          <cell r="E15">
            <v>3000</v>
          </cell>
          <cell r="F15">
            <v>300</v>
          </cell>
          <cell r="G15">
            <v>750</v>
          </cell>
        </row>
        <row r="16">
          <cell r="B16" t="str">
            <v>G</v>
          </cell>
          <cell r="C16">
            <v>3500</v>
          </cell>
          <cell r="D16">
            <v>3000</v>
          </cell>
          <cell r="E16">
            <v>2000</v>
          </cell>
          <cell r="F16">
            <v>300</v>
          </cell>
          <cell r="G16">
            <v>750</v>
          </cell>
        </row>
        <row r="17">
          <cell r="B17" t="str">
            <v>F</v>
          </cell>
          <cell r="C17">
            <v>3000</v>
          </cell>
          <cell r="D17">
            <v>3000</v>
          </cell>
          <cell r="E17">
            <v>2000</v>
          </cell>
          <cell r="F17">
            <v>200</v>
          </cell>
          <cell r="G17">
            <v>500</v>
          </cell>
        </row>
        <row r="18">
          <cell r="B18" t="str">
            <v>E</v>
          </cell>
          <cell r="C18">
            <v>3000</v>
          </cell>
          <cell r="D18">
            <v>3000</v>
          </cell>
          <cell r="E18">
            <v>2000</v>
          </cell>
          <cell r="F18">
            <v>200</v>
          </cell>
          <cell r="G18">
            <v>500</v>
          </cell>
        </row>
        <row r="19">
          <cell r="B19" t="str">
            <v>D</v>
          </cell>
          <cell r="C19">
            <v>3000</v>
          </cell>
          <cell r="D19">
            <v>2500</v>
          </cell>
          <cell r="E19">
            <v>1500</v>
          </cell>
          <cell r="F19">
            <v>200</v>
          </cell>
          <cell r="G19">
            <v>500</v>
          </cell>
        </row>
        <row r="20">
          <cell r="B20" t="str">
            <v>C</v>
          </cell>
          <cell r="C20">
            <v>3000</v>
          </cell>
          <cell r="D20">
            <v>2500</v>
          </cell>
          <cell r="E20">
            <v>1500</v>
          </cell>
          <cell r="F20">
            <v>200</v>
          </cell>
          <cell r="G20">
            <v>500</v>
          </cell>
        </row>
        <row r="21">
          <cell r="B21" t="str">
            <v>B</v>
          </cell>
          <cell r="C21">
            <v>3000</v>
          </cell>
          <cell r="D21">
            <v>2500</v>
          </cell>
          <cell r="E21">
            <v>1500</v>
          </cell>
          <cell r="F21">
            <v>200</v>
          </cell>
          <cell r="G21">
            <v>500</v>
          </cell>
        </row>
        <row r="22">
          <cell r="B22" t="str">
            <v>A</v>
          </cell>
          <cell r="C22">
            <v>3000</v>
          </cell>
          <cell r="D22">
            <v>2500</v>
          </cell>
          <cell r="E22">
            <v>1500</v>
          </cell>
          <cell r="F22">
            <v>200</v>
          </cell>
          <cell r="G22">
            <v>500</v>
          </cell>
        </row>
      </sheetData>
      <sheetData sheetId="6">
        <row r="1">
          <cell r="A1">
            <v>0</v>
          </cell>
          <cell r="B1" t="str">
            <v>All Districts</v>
          </cell>
          <cell r="H1">
            <v>0</v>
          </cell>
          <cell r="J1" t="str">
            <v>Total Population</v>
          </cell>
          <cell r="M1" t="str">
            <v>1-4 year olds</v>
          </cell>
          <cell r="P1" t="str">
            <v>5-14 year olds</v>
          </cell>
          <cell r="R1" t="str">
            <v>Attending ECD</v>
          </cell>
          <cell r="S1" t="str">
            <v>Attending Primary</v>
          </cell>
          <cell r="T1" t="str">
            <v>Zones</v>
          </cell>
          <cell r="U1" t="str">
            <v>Divisions</v>
          </cell>
          <cell r="W1" t="str">
            <v>Schools</v>
          </cell>
          <cell r="AD1" t="str">
            <v>Total dewormed last year</v>
          </cell>
          <cell r="AF1" t="str">
            <v>EMIS Schools</v>
          </cell>
          <cell r="AI1" t="str">
            <v>schisto district</v>
          </cell>
          <cell r="AJ1" t="str">
            <v>schisto schools</v>
          </cell>
          <cell r="AK1" t="str">
            <v>tablet poles</v>
          </cell>
          <cell r="AL1" t="str">
            <v>enrollment at schisto schools</v>
          </cell>
          <cell r="AM1" t="str">
            <v>Teacher Training Sessions</v>
          </cell>
          <cell r="AN1" t="str">
            <v>GoK Per Diem Category</v>
          </cell>
          <cell r="AO1">
            <v>0</v>
          </cell>
          <cell r="AP1" t="str">
            <v>Province</v>
          </cell>
          <cell r="AR1">
            <v>0</v>
          </cell>
          <cell r="AS1">
            <v>0</v>
          </cell>
          <cell r="AT1">
            <v>0</v>
          </cell>
          <cell r="AU1">
            <v>0</v>
          </cell>
          <cell r="AV1">
            <v>0</v>
          </cell>
          <cell r="AW1">
            <v>0</v>
          </cell>
          <cell r="AX1">
            <v>0</v>
          </cell>
          <cell r="AY1">
            <v>0</v>
          </cell>
          <cell r="BD1">
            <v>0</v>
          </cell>
        </row>
        <row r="2">
          <cell r="C2" t="str">
            <v>Current District Level</v>
          </cell>
          <cell r="D2">
            <v>0</v>
          </cell>
          <cell r="E2">
            <v>0</v>
          </cell>
          <cell r="F2">
            <v>0</v>
          </cell>
          <cell r="G2">
            <v>0</v>
          </cell>
          <cell r="H2">
            <v>0</v>
          </cell>
          <cell r="I2" t="str">
            <v>District Level Data (as per 2009 Districts)</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t="str">
            <v>Parent District Level Data</v>
          </cell>
          <cell r="AQ2">
            <v>0</v>
          </cell>
          <cell r="AR2">
            <v>0</v>
          </cell>
          <cell r="AS2">
            <v>0</v>
          </cell>
          <cell r="AT2">
            <v>0</v>
          </cell>
          <cell r="AU2">
            <v>0</v>
          </cell>
          <cell r="AV2">
            <v>0</v>
          </cell>
          <cell r="AW2">
            <v>0</v>
          </cell>
          <cell r="AX2">
            <v>0</v>
          </cell>
          <cell r="AY2">
            <v>0</v>
          </cell>
          <cell r="AZ2">
            <v>0</v>
          </cell>
          <cell r="BA2">
            <v>0</v>
          </cell>
          <cell r="BB2">
            <v>0</v>
          </cell>
          <cell r="BC2">
            <v>0</v>
          </cell>
          <cell r="BD2">
            <v>0</v>
          </cell>
        </row>
        <row r="3">
          <cell r="C3">
            <v>0</v>
          </cell>
          <cell r="D3" t="str">
            <v>MoE EMIS 2008 Data</v>
          </cell>
          <cell r="E3">
            <v>0</v>
          </cell>
          <cell r="F3">
            <v>0</v>
          </cell>
          <cell r="G3">
            <v>0</v>
          </cell>
          <cell r="H3">
            <v>0</v>
          </cell>
          <cell r="I3">
            <v>0</v>
          </cell>
          <cell r="J3" t="str">
            <v>From 2009 KNBS Census Data</v>
          </cell>
          <cell r="K3">
            <v>0</v>
          </cell>
          <cell r="L3">
            <v>0</v>
          </cell>
          <cell r="M3">
            <v>0</v>
          </cell>
          <cell r="N3">
            <v>0</v>
          </cell>
          <cell r="O3">
            <v>0</v>
          </cell>
          <cell r="P3">
            <v>0</v>
          </cell>
          <cell r="Q3">
            <v>0</v>
          </cell>
          <cell r="R3">
            <v>0</v>
          </cell>
          <cell r="S3">
            <v>0</v>
          </cell>
          <cell r="T3" t="str">
            <v>Phone Calls</v>
          </cell>
          <cell r="U3">
            <v>0</v>
          </cell>
          <cell r="V3" t="str">
            <v>From 2009 Deworming Program</v>
          </cell>
          <cell r="W3">
            <v>0</v>
          </cell>
          <cell r="X3">
            <v>0</v>
          </cell>
          <cell r="Y3">
            <v>0</v>
          </cell>
          <cell r="Z3">
            <v>0</v>
          </cell>
          <cell r="AA3">
            <v>0</v>
          </cell>
          <cell r="AB3">
            <v>0</v>
          </cell>
          <cell r="AC3">
            <v>0</v>
          </cell>
          <cell r="AD3">
            <v>0</v>
          </cell>
          <cell r="AE3" t="str">
            <v>????</v>
          </cell>
          <cell r="AF3">
            <v>0</v>
          </cell>
          <cell r="AG3" t="str">
            <v>Phase II plan</v>
          </cell>
          <cell r="AH3">
            <v>0</v>
          </cell>
          <cell r="AI3">
            <v>0</v>
          </cell>
          <cell r="AJ3">
            <v>0</v>
          </cell>
          <cell r="AK3">
            <v>0</v>
          </cell>
          <cell r="AL3">
            <v>0</v>
          </cell>
          <cell r="AM3">
            <v>0</v>
          </cell>
          <cell r="AN3">
            <v>0</v>
          </cell>
          <cell r="AO3">
            <v>0</v>
          </cell>
          <cell r="AP3">
            <v>0</v>
          </cell>
          <cell r="AQ3">
            <v>0</v>
          </cell>
          <cell r="AR3">
            <v>0</v>
          </cell>
          <cell r="AS3" t="str">
            <v>From MoE 2007 Green Book</v>
          </cell>
          <cell r="AT3">
            <v>0</v>
          </cell>
          <cell r="AU3">
            <v>0</v>
          </cell>
          <cell r="AV3">
            <v>0</v>
          </cell>
          <cell r="AW3">
            <v>0</v>
          </cell>
          <cell r="AX3">
            <v>0</v>
          </cell>
          <cell r="AY3">
            <v>0</v>
          </cell>
          <cell r="AZ3">
            <v>0</v>
          </cell>
          <cell r="BA3">
            <v>0</v>
          </cell>
          <cell r="BB3" t="str">
            <v>KNBS Projection Data</v>
          </cell>
          <cell r="BC3">
            <v>0</v>
          </cell>
          <cell r="BD3">
            <v>0</v>
          </cell>
        </row>
        <row r="4">
          <cell r="A4" t="str">
            <v>#</v>
          </cell>
          <cell r="B4" t="str">
            <v>Vlookup Key</v>
          </cell>
          <cell r="C4" t="str">
            <v>Current District Name</v>
          </cell>
          <cell r="D4" t="str">
            <v># Primary Schools</v>
          </cell>
          <cell r="E4" t="str">
            <v># Primary Enrollment</v>
          </cell>
          <cell r="F4" t="str">
            <v># ECD Centres</v>
          </cell>
          <cell r="G4" t="str">
            <v># ECD Enrollment</v>
          </cell>
          <cell r="H4" t="str">
            <v># of Divisions</v>
          </cell>
          <cell r="I4" t="str">
            <v>2009 District Name                        (as per Latest Census)</v>
          </cell>
          <cell r="J4" t="str">
            <v>Total Population</v>
          </cell>
          <cell r="K4" t="str">
            <v>Population Age 0</v>
          </cell>
          <cell r="L4" t="str">
            <v>Population Age 0-4</v>
          </cell>
          <cell r="M4" t="str">
            <v>Population Age 1-4</v>
          </cell>
          <cell r="N4" t="str">
            <v>Population Age 5-9</v>
          </cell>
          <cell r="O4" t="str">
            <v>Population Age 10-14</v>
          </cell>
          <cell r="P4" t="str">
            <v>Population Age 5-14</v>
          </cell>
          <cell r="Q4" t="str">
            <v>Population Age 15-19</v>
          </cell>
          <cell r="R4" t="str">
            <v>Attending Pre-primary</v>
          </cell>
          <cell r="S4" t="str">
            <v>Attending Primary</v>
          </cell>
          <cell r="T4" t="str">
            <v># of Zones</v>
          </cell>
          <cell r="U4" t="str">
            <v># of Divisions</v>
          </cell>
          <cell r="V4" t="str">
            <v>Participation in Phase I (1=Y, 0=N)</v>
          </cell>
          <cell r="W4" t="str">
            <v># of Participating Primary Schools</v>
          </cell>
          <cell r="X4" t="str">
            <v># Registered Children at ECDs</v>
          </cell>
          <cell r="Y4" t="str">
            <v># Registered Children at Primary Schools</v>
          </cell>
          <cell r="Z4" t="str">
            <v>Total # of Children Registered</v>
          </cell>
          <cell r="AA4" t="str">
            <v># of Treated Children at ECDs</v>
          </cell>
          <cell r="AB4" t="str">
            <v># of Treated Children at Primary Schools</v>
          </cell>
          <cell r="AC4" t="str">
            <v># of Unenrolled Children Treated</v>
          </cell>
          <cell r="AD4" t="str">
            <v>Total # of Children Treated</v>
          </cell>
          <cell r="AE4" t="str">
            <v># of Zones</v>
          </cell>
          <cell r="AF4" t="str">
            <v># of Primaries EMIS 08</v>
          </cell>
          <cell r="AG4" t="str">
            <v>STH _x000D_(1=Y, 0=N)</v>
          </cell>
          <cell r="AH4" t="str">
            <v># of STH rounds per year</v>
          </cell>
          <cell r="AI4" t="str">
            <v>Schisto_x000D_(1=Y, 0=N)</v>
          </cell>
          <cell r="AJ4" t="str">
            <v># of Schisto Schools</v>
          </cell>
          <cell r="AK4" t="str">
            <v># Tablet Poles Needed</v>
          </cell>
          <cell r="AL4" t="str">
            <v>Enrollment at Schisto Schools</v>
          </cell>
          <cell r="AM4" t="str">
            <v># TTS (avg size 25)</v>
          </cell>
          <cell r="AN4" t="str">
            <v>Per Diem Category</v>
          </cell>
          <cell r="AO4" t="str">
            <v>Distance to NBO (km)</v>
          </cell>
          <cell r="AP4" t="str">
            <v>Province</v>
          </cell>
          <cell r="AQ4" t="str">
            <v>County</v>
          </cell>
          <cell r="AR4" t="str">
            <v>Parent District Name</v>
          </cell>
          <cell r="AS4" t="str">
            <v># Public Primaries in 2007</v>
          </cell>
          <cell r="AT4" t="str">
            <v># Private Primaries in 2007</v>
          </cell>
          <cell r="AU4" t="str">
            <v>Total # Primaries in 2007</v>
          </cell>
          <cell r="AV4" t="str">
            <v>Public Primary Enrollment</v>
          </cell>
          <cell r="AW4" t="str">
            <v>Private Primary Enrollment</v>
          </cell>
          <cell r="AX4" t="str">
            <v>Total Primary Enrollment</v>
          </cell>
          <cell r="AY4" t="str">
            <v># EDCs</v>
          </cell>
          <cell r="AZ4" t="str">
            <v>ECD Enrollment</v>
          </cell>
          <cell r="BA4" t="str">
            <v>Total Primary &amp; ECD Enrollment</v>
          </cell>
          <cell r="BB4" t="str">
            <v>2010 Population</v>
          </cell>
          <cell r="BC4" t="str">
            <v>2010 Population Estimate Age 0-4:_x000D_17% of Total</v>
          </cell>
          <cell r="BD4" t="str">
            <v>2010 Population Estimate Age 5-14:_x000D_26% of Total</v>
          </cell>
        </row>
        <row r="5">
          <cell r="A5">
            <v>1</v>
          </cell>
          <cell r="B5" t="str">
            <v>Bungoma North</v>
          </cell>
          <cell r="C5" t="str">
            <v>Bungoma North</v>
          </cell>
          <cell r="D5">
            <v>118</v>
          </cell>
          <cell r="E5">
            <v>999999</v>
          </cell>
          <cell r="F5">
            <v>203</v>
          </cell>
          <cell r="G5">
            <v>99999</v>
          </cell>
          <cell r="H5">
            <v>1</v>
          </cell>
          <cell r="I5" t="str">
            <v>Bungoma North</v>
          </cell>
          <cell r="J5">
            <v>320300</v>
          </cell>
          <cell r="K5">
            <v>12063</v>
          </cell>
          <cell r="L5">
            <v>58155</v>
          </cell>
          <cell r="M5">
            <v>46092</v>
          </cell>
          <cell r="N5">
            <v>53246</v>
          </cell>
          <cell r="O5">
            <v>46186</v>
          </cell>
          <cell r="P5">
            <v>99432</v>
          </cell>
          <cell r="Q5">
            <v>37278</v>
          </cell>
          <cell r="R5">
            <v>20391</v>
          </cell>
          <cell r="S5">
            <v>103211</v>
          </cell>
          <cell r="T5">
            <v>6</v>
          </cell>
          <cell r="U5">
            <v>2</v>
          </cell>
          <cell r="V5">
            <v>1</v>
          </cell>
          <cell r="W5">
            <v>157</v>
          </cell>
          <cell r="X5">
            <v>11537</v>
          </cell>
          <cell r="Y5">
            <v>104931</v>
          </cell>
          <cell r="Z5">
            <v>116468</v>
          </cell>
          <cell r="AA5">
            <v>9473</v>
          </cell>
          <cell r="AB5">
            <v>85192</v>
          </cell>
          <cell r="AC5">
            <v>15503</v>
          </cell>
          <cell r="AD5">
            <v>110168</v>
          </cell>
          <cell r="AE5" t="str">
            <v>N/A</v>
          </cell>
          <cell r="AF5">
            <v>131</v>
          </cell>
          <cell r="AG5">
            <v>1</v>
          </cell>
          <cell r="AH5">
            <v>1</v>
          </cell>
          <cell r="AI5">
            <v>0</v>
          </cell>
          <cell r="AJ5" t="str">
            <v>N/A</v>
          </cell>
          <cell r="AK5" t="str">
            <v>N/A</v>
          </cell>
          <cell r="AL5" t="str">
            <v>N/A</v>
          </cell>
          <cell r="AM5">
            <v>11</v>
          </cell>
          <cell r="AN5">
            <v>3</v>
          </cell>
          <cell r="AO5">
            <v>444</v>
          </cell>
          <cell r="AP5" t="str">
            <v>Western</v>
          </cell>
          <cell r="AQ5" t="str">
            <v>County 1</v>
          </cell>
          <cell r="AR5" t="str">
            <v>Bungoma</v>
          </cell>
          <cell r="AS5">
            <v>482</v>
          </cell>
          <cell r="AT5">
            <v>215</v>
          </cell>
          <cell r="AU5">
            <v>697</v>
          </cell>
          <cell r="AV5">
            <v>324523</v>
          </cell>
          <cell r="AW5">
            <v>34482</v>
          </cell>
          <cell r="AX5">
            <v>359005</v>
          </cell>
          <cell r="AY5">
            <v>1250</v>
          </cell>
          <cell r="AZ5">
            <v>34462</v>
          </cell>
          <cell r="BA5">
            <v>393467</v>
          </cell>
          <cell r="BB5">
            <v>1265425</v>
          </cell>
          <cell r="BC5">
            <v>215122.25000000003</v>
          </cell>
          <cell r="BD5">
            <v>329010.5</v>
          </cell>
        </row>
        <row r="6">
          <cell r="A6">
            <v>2</v>
          </cell>
          <cell r="B6" t="str">
            <v>Bungoma North</v>
          </cell>
          <cell r="C6" t="str">
            <v>Kimilili</v>
          </cell>
          <cell r="D6">
            <v>13</v>
          </cell>
          <cell r="E6">
            <v>999999</v>
          </cell>
          <cell r="F6" t="str">
            <v>N/A</v>
          </cell>
          <cell r="G6">
            <v>99999</v>
          </cell>
          <cell r="H6">
            <v>1</v>
          </cell>
          <cell r="I6" t="str">
            <v>Bungoma North</v>
          </cell>
          <cell r="J6">
            <v>320300</v>
          </cell>
          <cell r="K6">
            <v>12063</v>
          </cell>
          <cell r="L6">
            <v>58155</v>
          </cell>
          <cell r="M6">
            <v>46092</v>
          </cell>
          <cell r="N6">
            <v>53246</v>
          </cell>
          <cell r="O6">
            <v>46186</v>
          </cell>
          <cell r="P6">
            <v>99432</v>
          </cell>
          <cell r="Q6">
            <v>37278</v>
          </cell>
          <cell r="R6">
            <v>20391</v>
          </cell>
          <cell r="S6">
            <v>103211</v>
          </cell>
          <cell r="T6">
            <v>6</v>
          </cell>
          <cell r="U6">
            <v>2</v>
          </cell>
          <cell r="V6">
            <v>1</v>
          </cell>
          <cell r="W6">
            <v>157</v>
          </cell>
          <cell r="X6">
            <v>11537</v>
          </cell>
          <cell r="Y6">
            <v>104931</v>
          </cell>
          <cell r="Z6">
            <v>116468</v>
          </cell>
          <cell r="AA6">
            <v>9473</v>
          </cell>
          <cell r="AB6">
            <v>85192</v>
          </cell>
          <cell r="AC6">
            <v>15503</v>
          </cell>
          <cell r="AD6">
            <v>110168</v>
          </cell>
          <cell r="AE6" t="str">
            <v>N/A</v>
          </cell>
          <cell r="AF6">
            <v>131</v>
          </cell>
          <cell r="AG6">
            <v>1</v>
          </cell>
          <cell r="AH6">
            <v>1</v>
          </cell>
          <cell r="AI6">
            <v>0</v>
          </cell>
          <cell r="AJ6" t="str">
            <v>N/A</v>
          </cell>
          <cell r="AK6" t="str">
            <v>N/A</v>
          </cell>
          <cell r="AL6" t="str">
            <v>N/A</v>
          </cell>
          <cell r="AM6">
            <v>11</v>
          </cell>
          <cell r="AN6">
            <v>3</v>
          </cell>
          <cell r="AO6">
            <v>444</v>
          </cell>
          <cell r="AP6" t="str">
            <v>Western</v>
          </cell>
          <cell r="AQ6" t="str">
            <v>County 1</v>
          </cell>
          <cell r="AR6" t="str">
            <v>Bungoma</v>
          </cell>
          <cell r="AS6">
            <v>482</v>
          </cell>
          <cell r="AT6">
            <v>215</v>
          </cell>
          <cell r="AU6">
            <v>697</v>
          </cell>
          <cell r="AV6">
            <v>324523</v>
          </cell>
          <cell r="AW6">
            <v>34482</v>
          </cell>
          <cell r="AX6">
            <v>359005</v>
          </cell>
          <cell r="AY6">
            <v>1250</v>
          </cell>
          <cell r="AZ6">
            <v>34462</v>
          </cell>
          <cell r="BA6">
            <v>393467</v>
          </cell>
          <cell r="BB6">
            <v>1265425</v>
          </cell>
          <cell r="BC6">
            <v>215122.25000000003</v>
          </cell>
          <cell r="BD6">
            <v>329010.5</v>
          </cell>
        </row>
        <row r="7">
          <cell r="A7">
            <v>3</v>
          </cell>
          <cell r="B7" t="str">
            <v>Bungoma South</v>
          </cell>
          <cell r="C7" t="str">
            <v>Bungoma South</v>
          </cell>
          <cell r="D7">
            <v>121</v>
          </cell>
          <cell r="E7">
            <v>999999</v>
          </cell>
          <cell r="F7">
            <v>136</v>
          </cell>
          <cell r="G7">
            <v>99999</v>
          </cell>
          <cell r="H7">
            <v>1</v>
          </cell>
          <cell r="I7" t="str">
            <v>Bungoma South</v>
          </cell>
          <cell r="J7">
            <v>408598</v>
          </cell>
          <cell r="K7">
            <v>14752</v>
          </cell>
          <cell r="L7">
            <v>72545</v>
          </cell>
          <cell r="M7">
            <v>57793</v>
          </cell>
          <cell r="N7">
            <v>65409</v>
          </cell>
          <cell r="O7">
            <v>56560</v>
          </cell>
          <cell r="P7">
            <v>121969</v>
          </cell>
          <cell r="Q7">
            <v>46759</v>
          </cell>
          <cell r="R7">
            <v>22811</v>
          </cell>
          <cell r="S7">
            <v>122959</v>
          </cell>
          <cell r="T7">
            <v>7</v>
          </cell>
          <cell r="U7">
            <v>2</v>
          </cell>
          <cell r="V7">
            <v>1</v>
          </cell>
          <cell r="W7">
            <v>181</v>
          </cell>
          <cell r="X7">
            <v>15298</v>
          </cell>
          <cell r="Y7">
            <v>100611</v>
          </cell>
          <cell r="Z7">
            <v>115909</v>
          </cell>
          <cell r="AA7">
            <v>12560</v>
          </cell>
          <cell r="AB7">
            <v>84388</v>
          </cell>
          <cell r="AC7">
            <v>13529</v>
          </cell>
          <cell r="AD7">
            <v>110477</v>
          </cell>
          <cell r="AE7" t="str">
            <v>N/A</v>
          </cell>
          <cell r="AF7">
            <v>231</v>
          </cell>
          <cell r="AG7">
            <v>1</v>
          </cell>
          <cell r="AH7">
            <v>1</v>
          </cell>
          <cell r="AI7">
            <v>0</v>
          </cell>
          <cell r="AJ7" t="str">
            <v>N/A</v>
          </cell>
          <cell r="AK7" t="str">
            <v>N/A</v>
          </cell>
          <cell r="AL7" t="str">
            <v>N/A</v>
          </cell>
          <cell r="AM7">
            <v>19</v>
          </cell>
          <cell r="AN7">
            <v>3</v>
          </cell>
          <cell r="AO7">
            <v>444</v>
          </cell>
          <cell r="AP7" t="str">
            <v>Western</v>
          </cell>
          <cell r="AQ7" t="str">
            <v>County 1</v>
          </cell>
          <cell r="AR7" t="str">
            <v>Bungoma</v>
          </cell>
          <cell r="AS7">
            <v>482</v>
          </cell>
          <cell r="AT7">
            <v>215</v>
          </cell>
          <cell r="AU7">
            <v>697</v>
          </cell>
          <cell r="AV7">
            <v>324523</v>
          </cell>
          <cell r="AW7">
            <v>34482</v>
          </cell>
          <cell r="AX7">
            <v>359005</v>
          </cell>
          <cell r="AY7">
            <v>1250</v>
          </cell>
          <cell r="AZ7">
            <v>34462</v>
          </cell>
          <cell r="BA7">
            <v>393467</v>
          </cell>
          <cell r="BB7">
            <v>1265425</v>
          </cell>
          <cell r="BC7">
            <v>215122.25000000003</v>
          </cell>
          <cell r="BD7">
            <v>329010.5</v>
          </cell>
        </row>
        <row r="8">
          <cell r="A8">
            <v>4</v>
          </cell>
          <cell r="B8" t="str">
            <v>Bungoma South</v>
          </cell>
          <cell r="C8" t="str">
            <v>Bumula</v>
          </cell>
          <cell r="D8">
            <v>110</v>
          </cell>
          <cell r="E8">
            <v>999999</v>
          </cell>
          <cell r="F8">
            <v>149</v>
          </cell>
          <cell r="G8">
            <v>99999</v>
          </cell>
          <cell r="H8">
            <v>1</v>
          </cell>
          <cell r="I8" t="str">
            <v>Bungoma South</v>
          </cell>
          <cell r="J8">
            <v>408598</v>
          </cell>
          <cell r="K8">
            <v>14752</v>
          </cell>
          <cell r="L8">
            <v>72545</v>
          </cell>
          <cell r="M8">
            <v>57793</v>
          </cell>
          <cell r="N8">
            <v>65409</v>
          </cell>
          <cell r="O8">
            <v>56560</v>
          </cell>
          <cell r="P8">
            <v>121969</v>
          </cell>
          <cell r="Q8">
            <v>46759</v>
          </cell>
          <cell r="R8">
            <v>22811</v>
          </cell>
          <cell r="S8">
            <v>122959</v>
          </cell>
          <cell r="T8">
            <v>7</v>
          </cell>
          <cell r="U8">
            <v>2</v>
          </cell>
          <cell r="V8">
            <v>1</v>
          </cell>
          <cell r="W8">
            <v>181</v>
          </cell>
          <cell r="X8">
            <v>15298</v>
          </cell>
          <cell r="Y8">
            <v>100611</v>
          </cell>
          <cell r="Z8">
            <v>115909</v>
          </cell>
          <cell r="AA8">
            <v>12560</v>
          </cell>
          <cell r="AB8">
            <v>84388</v>
          </cell>
          <cell r="AC8">
            <v>13529</v>
          </cell>
          <cell r="AD8">
            <v>110477</v>
          </cell>
          <cell r="AE8" t="str">
            <v>N/A</v>
          </cell>
          <cell r="AF8">
            <v>231</v>
          </cell>
          <cell r="AG8">
            <v>1</v>
          </cell>
          <cell r="AH8">
            <v>1</v>
          </cell>
          <cell r="AI8">
            <v>0</v>
          </cell>
          <cell r="AJ8" t="str">
            <v>N/A</v>
          </cell>
          <cell r="AK8" t="str">
            <v>N/A</v>
          </cell>
          <cell r="AL8" t="str">
            <v>N/A</v>
          </cell>
          <cell r="AM8">
            <v>19</v>
          </cell>
          <cell r="AN8">
            <v>3</v>
          </cell>
          <cell r="AO8">
            <v>444</v>
          </cell>
          <cell r="AP8" t="str">
            <v>Western</v>
          </cell>
          <cell r="AQ8" t="str">
            <v>County 1</v>
          </cell>
          <cell r="AR8" t="str">
            <v>Bungoma</v>
          </cell>
          <cell r="AS8">
            <v>482</v>
          </cell>
          <cell r="AT8">
            <v>215</v>
          </cell>
          <cell r="AU8">
            <v>697</v>
          </cell>
          <cell r="AV8">
            <v>324523</v>
          </cell>
          <cell r="AW8">
            <v>34482</v>
          </cell>
          <cell r="AX8">
            <v>359005</v>
          </cell>
          <cell r="AY8">
            <v>1250</v>
          </cell>
          <cell r="AZ8">
            <v>34462</v>
          </cell>
          <cell r="BA8">
            <v>393467</v>
          </cell>
          <cell r="BB8">
            <v>1265425</v>
          </cell>
          <cell r="BC8">
            <v>215122.25000000003</v>
          </cell>
          <cell r="BD8">
            <v>329010.5</v>
          </cell>
        </row>
        <row r="9">
          <cell r="A9">
            <v>5</v>
          </cell>
          <cell r="B9" t="str">
            <v>Bungoma East</v>
          </cell>
          <cell r="C9" t="str">
            <v>Bungoma East</v>
          </cell>
          <cell r="D9">
            <v>138</v>
          </cell>
          <cell r="E9">
            <v>999999</v>
          </cell>
          <cell r="F9">
            <v>244</v>
          </cell>
          <cell r="G9">
            <v>99999</v>
          </cell>
          <cell r="H9">
            <v>2</v>
          </cell>
          <cell r="I9" t="str">
            <v>Bungoma East</v>
          </cell>
          <cell r="J9">
            <v>230253</v>
          </cell>
          <cell r="K9">
            <v>8356</v>
          </cell>
          <cell r="L9">
            <v>41373</v>
          </cell>
          <cell r="M9">
            <v>33017</v>
          </cell>
          <cell r="N9">
            <v>37656</v>
          </cell>
          <cell r="O9">
            <v>31134</v>
          </cell>
          <cell r="P9">
            <v>68790</v>
          </cell>
          <cell r="Q9">
            <v>26309</v>
          </cell>
          <cell r="R9">
            <v>15309</v>
          </cell>
          <cell r="S9">
            <v>69546</v>
          </cell>
          <cell r="T9">
            <v>5</v>
          </cell>
          <cell r="U9">
            <v>2</v>
          </cell>
          <cell r="V9">
            <v>1</v>
          </cell>
          <cell r="W9">
            <v>107</v>
          </cell>
          <cell r="X9">
            <v>9329</v>
          </cell>
          <cell r="Y9">
            <v>57344</v>
          </cell>
          <cell r="Z9">
            <v>66673</v>
          </cell>
          <cell r="AA9">
            <v>8296</v>
          </cell>
          <cell r="AB9">
            <v>48425</v>
          </cell>
          <cell r="AC9">
            <v>5729</v>
          </cell>
          <cell r="AD9">
            <v>62450</v>
          </cell>
          <cell r="AE9" t="str">
            <v>N/A</v>
          </cell>
          <cell r="AF9">
            <v>138</v>
          </cell>
          <cell r="AG9">
            <v>1</v>
          </cell>
          <cell r="AH9">
            <v>1</v>
          </cell>
          <cell r="AI9">
            <v>0</v>
          </cell>
          <cell r="AJ9" t="str">
            <v>N/A</v>
          </cell>
          <cell r="AK9" t="str">
            <v>N/A</v>
          </cell>
          <cell r="AL9" t="str">
            <v>N/A</v>
          </cell>
          <cell r="AM9">
            <v>12</v>
          </cell>
          <cell r="AN9">
            <v>3</v>
          </cell>
          <cell r="AO9">
            <v>444</v>
          </cell>
          <cell r="AP9" t="str">
            <v>Western</v>
          </cell>
          <cell r="AQ9" t="str">
            <v>County 1</v>
          </cell>
          <cell r="AR9" t="str">
            <v>Bungoma</v>
          </cell>
          <cell r="AS9">
            <v>482</v>
          </cell>
          <cell r="AT9">
            <v>215</v>
          </cell>
          <cell r="AU9">
            <v>697</v>
          </cell>
          <cell r="AV9">
            <v>324523</v>
          </cell>
          <cell r="AW9">
            <v>34482</v>
          </cell>
          <cell r="AX9">
            <v>359005</v>
          </cell>
          <cell r="AY9">
            <v>1250</v>
          </cell>
          <cell r="AZ9">
            <v>34462</v>
          </cell>
          <cell r="BA9">
            <v>393467</v>
          </cell>
          <cell r="BB9">
            <v>1265425</v>
          </cell>
          <cell r="BC9">
            <v>215122.25000000003</v>
          </cell>
          <cell r="BD9">
            <v>329010.5</v>
          </cell>
        </row>
        <row r="10">
          <cell r="A10">
            <v>6</v>
          </cell>
          <cell r="B10" t="str">
            <v>Bungoma West</v>
          </cell>
          <cell r="C10" t="str">
            <v>Bungoma West</v>
          </cell>
          <cell r="D10">
            <v>92</v>
          </cell>
          <cell r="E10">
            <v>999999</v>
          </cell>
          <cell r="F10">
            <v>121</v>
          </cell>
          <cell r="G10">
            <v>99999</v>
          </cell>
          <cell r="H10">
            <v>2</v>
          </cell>
          <cell r="I10" t="str">
            <v>Bungoma West</v>
          </cell>
          <cell r="J10">
            <v>243535</v>
          </cell>
          <cell r="K10">
            <v>9136</v>
          </cell>
          <cell r="L10">
            <v>44186</v>
          </cell>
          <cell r="M10">
            <v>35050</v>
          </cell>
          <cell r="N10">
            <v>40000</v>
          </cell>
          <cell r="O10">
            <v>32928</v>
          </cell>
          <cell r="P10">
            <v>72928</v>
          </cell>
          <cell r="Q10">
            <v>27590</v>
          </cell>
          <cell r="R10">
            <v>15108</v>
          </cell>
          <cell r="S10">
            <v>75140</v>
          </cell>
          <cell r="T10">
            <v>8</v>
          </cell>
          <cell r="U10">
            <v>5</v>
          </cell>
          <cell r="V10">
            <v>1</v>
          </cell>
          <cell r="W10">
            <v>153</v>
          </cell>
          <cell r="X10">
            <v>11532</v>
          </cell>
          <cell r="Y10">
            <v>79433</v>
          </cell>
          <cell r="Z10">
            <v>90965</v>
          </cell>
          <cell r="AA10">
            <v>8739</v>
          </cell>
          <cell r="AB10">
            <v>63140</v>
          </cell>
          <cell r="AC10">
            <v>8940</v>
          </cell>
          <cell r="AD10">
            <v>80819</v>
          </cell>
          <cell r="AE10" t="str">
            <v>N/A</v>
          </cell>
          <cell r="AF10">
            <v>164</v>
          </cell>
          <cell r="AG10">
            <v>1</v>
          </cell>
          <cell r="AH10">
            <v>1</v>
          </cell>
          <cell r="AI10">
            <v>0</v>
          </cell>
          <cell r="AJ10" t="str">
            <v>N/A</v>
          </cell>
          <cell r="AK10" t="str">
            <v>N/A</v>
          </cell>
          <cell r="AL10" t="str">
            <v>N/A</v>
          </cell>
          <cell r="AM10">
            <v>14</v>
          </cell>
          <cell r="AN10">
            <v>3</v>
          </cell>
          <cell r="AO10">
            <v>444</v>
          </cell>
          <cell r="AP10" t="str">
            <v>Western</v>
          </cell>
          <cell r="AQ10" t="str">
            <v>County 1</v>
          </cell>
          <cell r="AR10" t="str">
            <v>Bungoma</v>
          </cell>
          <cell r="AS10">
            <v>482</v>
          </cell>
          <cell r="AT10">
            <v>215</v>
          </cell>
          <cell r="AU10">
            <v>697</v>
          </cell>
          <cell r="AV10">
            <v>324523</v>
          </cell>
          <cell r="AW10">
            <v>34482</v>
          </cell>
          <cell r="AX10">
            <v>359005</v>
          </cell>
          <cell r="AY10">
            <v>1250</v>
          </cell>
          <cell r="AZ10">
            <v>34462</v>
          </cell>
          <cell r="BA10">
            <v>393467</v>
          </cell>
          <cell r="BB10">
            <v>1265425</v>
          </cell>
          <cell r="BC10">
            <v>215122.25000000003</v>
          </cell>
          <cell r="BD10">
            <v>329010.5</v>
          </cell>
        </row>
        <row r="11">
          <cell r="A11">
            <v>7</v>
          </cell>
          <cell r="B11" t="str">
            <v>Bungoma West</v>
          </cell>
          <cell r="C11" t="str">
            <v>Bungoma Central</v>
          </cell>
          <cell r="D11">
            <v>72</v>
          </cell>
          <cell r="E11">
            <v>999999</v>
          </cell>
          <cell r="F11">
            <v>80</v>
          </cell>
          <cell r="G11">
            <v>99999</v>
          </cell>
          <cell r="H11">
            <v>3</v>
          </cell>
          <cell r="I11" t="str">
            <v>Bungoma West</v>
          </cell>
          <cell r="J11">
            <v>243535</v>
          </cell>
          <cell r="K11">
            <v>9136</v>
          </cell>
          <cell r="L11">
            <v>44186</v>
          </cell>
          <cell r="M11">
            <v>35050</v>
          </cell>
          <cell r="N11">
            <v>40000</v>
          </cell>
          <cell r="O11">
            <v>32928</v>
          </cell>
          <cell r="P11">
            <v>72928</v>
          </cell>
          <cell r="Q11">
            <v>27590</v>
          </cell>
          <cell r="R11">
            <v>15108</v>
          </cell>
          <cell r="S11">
            <v>75140</v>
          </cell>
          <cell r="T11">
            <v>8</v>
          </cell>
          <cell r="U11">
            <v>5</v>
          </cell>
          <cell r="V11">
            <v>1</v>
          </cell>
          <cell r="W11">
            <v>153</v>
          </cell>
          <cell r="X11">
            <v>11532</v>
          </cell>
          <cell r="Y11">
            <v>79433</v>
          </cell>
          <cell r="Z11">
            <v>90965</v>
          </cell>
          <cell r="AA11">
            <v>8739</v>
          </cell>
          <cell r="AB11">
            <v>63140</v>
          </cell>
          <cell r="AC11">
            <v>8940</v>
          </cell>
          <cell r="AD11">
            <v>80819</v>
          </cell>
          <cell r="AE11" t="str">
            <v>N/A</v>
          </cell>
          <cell r="AF11">
            <v>164</v>
          </cell>
          <cell r="AG11">
            <v>1</v>
          </cell>
          <cell r="AH11">
            <v>1</v>
          </cell>
          <cell r="AI11">
            <v>0</v>
          </cell>
          <cell r="AJ11" t="str">
            <v>N/A</v>
          </cell>
          <cell r="AK11" t="str">
            <v>N/A</v>
          </cell>
          <cell r="AL11" t="str">
            <v>N/A</v>
          </cell>
          <cell r="AM11">
            <v>14</v>
          </cell>
          <cell r="AN11">
            <v>3</v>
          </cell>
          <cell r="AO11">
            <v>444</v>
          </cell>
          <cell r="AP11" t="str">
            <v>Western</v>
          </cell>
          <cell r="AQ11" t="str">
            <v>County 1</v>
          </cell>
          <cell r="AR11" t="str">
            <v>Bungoma</v>
          </cell>
          <cell r="AS11">
            <v>482</v>
          </cell>
          <cell r="AT11">
            <v>215</v>
          </cell>
          <cell r="AU11">
            <v>697</v>
          </cell>
          <cell r="AV11">
            <v>324523</v>
          </cell>
          <cell r="AW11">
            <v>34482</v>
          </cell>
          <cell r="AX11">
            <v>359005</v>
          </cell>
          <cell r="AY11">
            <v>1250</v>
          </cell>
          <cell r="AZ11">
            <v>34462</v>
          </cell>
          <cell r="BA11">
            <v>393467</v>
          </cell>
          <cell r="BB11">
            <v>1265425</v>
          </cell>
          <cell r="BC11">
            <v>215122.25000000003</v>
          </cell>
          <cell r="BD11">
            <v>329010.5</v>
          </cell>
        </row>
        <row r="12">
          <cell r="A12">
            <v>8</v>
          </cell>
          <cell r="B12" t="str">
            <v>Kakamega North (Malava)</v>
          </cell>
          <cell r="C12" t="str">
            <v>Kakamega North (Malava)</v>
          </cell>
          <cell r="D12">
            <v>126</v>
          </cell>
          <cell r="E12">
            <v>999999</v>
          </cell>
          <cell r="F12">
            <v>246</v>
          </cell>
          <cell r="G12">
            <v>99999</v>
          </cell>
          <cell r="H12">
            <v>5</v>
          </cell>
          <cell r="I12" t="str">
            <v>Kakamega North (Malava)</v>
          </cell>
          <cell r="J12">
            <v>205166</v>
          </cell>
          <cell r="K12">
            <v>7761</v>
          </cell>
          <cell r="L12">
            <v>38052</v>
          </cell>
          <cell r="M12">
            <v>30291</v>
          </cell>
          <cell r="N12">
            <v>32984</v>
          </cell>
          <cell r="O12">
            <v>27003</v>
          </cell>
          <cell r="P12">
            <v>59987</v>
          </cell>
          <cell r="Q12">
            <v>22589</v>
          </cell>
          <cell r="R12">
            <v>14369</v>
          </cell>
          <cell r="S12">
            <v>59637</v>
          </cell>
          <cell r="T12">
            <v>5</v>
          </cell>
          <cell r="U12">
            <v>5</v>
          </cell>
          <cell r="V12">
            <v>1</v>
          </cell>
          <cell r="W12">
            <v>148</v>
          </cell>
          <cell r="X12">
            <v>10647</v>
          </cell>
          <cell r="Y12">
            <v>60716</v>
          </cell>
          <cell r="Z12">
            <v>71363</v>
          </cell>
          <cell r="AA12">
            <v>9005</v>
          </cell>
          <cell r="AB12">
            <v>51585</v>
          </cell>
          <cell r="AC12">
            <v>5125</v>
          </cell>
          <cell r="AD12">
            <v>65715</v>
          </cell>
          <cell r="AE12" t="str">
            <v>N/A</v>
          </cell>
          <cell r="AF12">
            <v>126</v>
          </cell>
          <cell r="AG12">
            <v>1</v>
          </cell>
          <cell r="AH12">
            <v>1</v>
          </cell>
          <cell r="AI12">
            <v>0</v>
          </cell>
          <cell r="AJ12" t="str">
            <v>N/A</v>
          </cell>
          <cell r="AK12" t="str">
            <v>N/A</v>
          </cell>
          <cell r="AL12" t="str">
            <v>N/A</v>
          </cell>
          <cell r="AM12">
            <v>11</v>
          </cell>
          <cell r="AN12">
            <v>2</v>
          </cell>
          <cell r="AO12">
            <v>419</v>
          </cell>
          <cell r="AP12" t="str">
            <v>Western</v>
          </cell>
          <cell r="AQ12">
            <v>0</v>
          </cell>
          <cell r="AR12" t="str">
            <v>Kakamega</v>
          </cell>
          <cell r="AS12">
            <v>352</v>
          </cell>
          <cell r="AT12">
            <v>108</v>
          </cell>
          <cell r="AU12">
            <v>460</v>
          </cell>
          <cell r="AV12">
            <v>198629</v>
          </cell>
          <cell r="AW12">
            <v>21105</v>
          </cell>
          <cell r="AX12">
            <v>219734</v>
          </cell>
          <cell r="AY12">
            <v>577</v>
          </cell>
          <cell r="AZ12">
            <v>30568</v>
          </cell>
          <cell r="BA12">
            <v>250302</v>
          </cell>
          <cell r="BB12">
            <v>861093</v>
          </cell>
          <cell r="BC12">
            <v>146385.81</v>
          </cell>
          <cell r="BD12">
            <v>223884.18000000002</v>
          </cell>
        </row>
        <row r="13">
          <cell r="A13">
            <v>9</v>
          </cell>
          <cell r="B13" t="str">
            <v>Kakamega South (Ikolomani)</v>
          </cell>
          <cell r="C13" t="str">
            <v>Kakamega South (Ikolomani)</v>
          </cell>
          <cell r="D13">
            <v>71</v>
          </cell>
          <cell r="E13">
            <v>999999</v>
          </cell>
          <cell r="F13">
            <v>102</v>
          </cell>
          <cell r="G13">
            <v>99999</v>
          </cell>
          <cell r="H13">
            <v>2</v>
          </cell>
          <cell r="I13" t="str">
            <v>Kakamega South (Ikolomani)</v>
          </cell>
          <cell r="J13">
            <v>104669</v>
          </cell>
          <cell r="K13">
            <v>3365</v>
          </cell>
          <cell r="L13">
            <v>16729</v>
          </cell>
          <cell r="M13">
            <v>13364</v>
          </cell>
          <cell r="N13">
            <v>15773</v>
          </cell>
          <cell r="O13">
            <v>14485</v>
          </cell>
          <cell r="P13">
            <v>30258</v>
          </cell>
          <cell r="Q13">
            <v>12382</v>
          </cell>
          <cell r="R13">
            <v>6155</v>
          </cell>
          <cell r="S13">
            <v>29623</v>
          </cell>
          <cell r="T13">
            <v>4</v>
          </cell>
          <cell r="U13">
            <v>2</v>
          </cell>
          <cell r="V13">
            <v>1</v>
          </cell>
          <cell r="W13">
            <v>68</v>
          </cell>
          <cell r="X13">
            <v>4544</v>
          </cell>
          <cell r="Y13">
            <v>32325</v>
          </cell>
          <cell r="Z13">
            <v>36869</v>
          </cell>
          <cell r="AA13">
            <v>3559</v>
          </cell>
          <cell r="AB13">
            <v>26116</v>
          </cell>
          <cell r="AC13">
            <v>4403</v>
          </cell>
          <cell r="AD13">
            <v>34078</v>
          </cell>
          <cell r="AE13" t="str">
            <v>N/A</v>
          </cell>
          <cell r="AF13">
            <v>71</v>
          </cell>
          <cell r="AG13">
            <v>1</v>
          </cell>
          <cell r="AH13">
            <v>1</v>
          </cell>
          <cell r="AI13">
            <v>0</v>
          </cell>
          <cell r="AJ13" t="str">
            <v>N/A</v>
          </cell>
          <cell r="AK13" t="str">
            <v>N/A</v>
          </cell>
          <cell r="AL13" t="str">
            <v>N/A</v>
          </cell>
          <cell r="AM13">
            <v>6</v>
          </cell>
          <cell r="AN13">
            <v>2</v>
          </cell>
          <cell r="AO13">
            <v>419</v>
          </cell>
          <cell r="AP13" t="str">
            <v>Western</v>
          </cell>
          <cell r="AQ13">
            <v>0</v>
          </cell>
          <cell r="AR13" t="str">
            <v>Kakamega</v>
          </cell>
          <cell r="AU13">
            <v>0</v>
          </cell>
          <cell r="AV13">
            <v>0</v>
          </cell>
          <cell r="AW13">
            <v>0</v>
          </cell>
          <cell r="AX13">
            <v>0</v>
          </cell>
          <cell r="AY13">
            <v>0</v>
          </cell>
          <cell r="AZ13">
            <v>0</v>
          </cell>
          <cell r="BA13">
            <v>0</v>
          </cell>
          <cell r="BB13">
            <v>861093</v>
          </cell>
          <cell r="BC13">
            <v>146385.81</v>
          </cell>
          <cell r="BD13">
            <v>223884.18000000002</v>
          </cell>
        </row>
        <row r="14">
          <cell r="A14">
            <v>10</v>
          </cell>
          <cell r="B14" t="str">
            <v>Kakamega East (Shinyalu)</v>
          </cell>
          <cell r="C14" t="str">
            <v>Kakamega East (Shinyalu)</v>
          </cell>
          <cell r="D14">
            <v>98</v>
          </cell>
          <cell r="E14">
            <v>999999</v>
          </cell>
          <cell r="F14">
            <v>157</v>
          </cell>
          <cell r="G14">
            <v>99999</v>
          </cell>
          <cell r="H14">
            <v>2</v>
          </cell>
          <cell r="I14" t="str">
            <v>Kakamega East (Shinyalu)</v>
          </cell>
          <cell r="J14">
            <v>159475</v>
          </cell>
          <cell r="K14">
            <v>5352</v>
          </cell>
          <cell r="L14">
            <v>25974</v>
          </cell>
          <cell r="M14">
            <v>20622</v>
          </cell>
          <cell r="N14">
            <v>24138</v>
          </cell>
          <cell r="O14">
            <v>21374</v>
          </cell>
          <cell r="P14">
            <v>45512</v>
          </cell>
          <cell r="Q14">
            <v>18341</v>
          </cell>
          <cell r="R14">
            <v>8735</v>
          </cell>
          <cell r="S14">
            <v>45429</v>
          </cell>
          <cell r="T14">
            <v>4</v>
          </cell>
          <cell r="U14">
            <v>2</v>
          </cell>
          <cell r="V14">
            <v>1</v>
          </cell>
          <cell r="W14">
            <v>89</v>
          </cell>
          <cell r="X14">
            <v>7687</v>
          </cell>
          <cell r="Y14">
            <v>46717</v>
          </cell>
          <cell r="Z14">
            <v>54404</v>
          </cell>
          <cell r="AA14">
            <v>6569</v>
          </cell>
          <cell r="AB14">
            <v>39217</v>
          </cell>
          <cell r="AC14">
            <v>4215</v>
          </cell>
          <cell r="AD14">
            <v>50001</v>
          </cell>
          <cell r="AE14" t="str">
            <v>N/A</v>
          </cell>
          <cell r="AF14">
            <v>98</v>
          </cell>
          <cell r="AG14">
            <v>1</v>
          </cell>
          <cell r="AH14">
            <v>1</v>
          </cell>
          <cell r="AI14">
            <v>0</v>
          </cell>
          <cell r="AJ14" t="str">
            <v>N/A</v>
          </cell>
          <cell r="AK14" t="str">
            <v>N/A</v>
          </cell>
          <cell r="AL14" t="str">
            <v>N/A</v>
          </cell>
          <cell r="AM14">
            <v>8</v>
          </cell>
          <cell r="AN14">
            <v>2</v>
          </cell>
          <cell r="AO14">
            <v>419</v>
          </cell>
          <cell r="AP14" t="str">
            <v>Western</v>
          </cell>
          <cell r="AQ14">
            <v>0</v>
          </cell>
          <cell r="AR14" t="str">
            <v>Kakamega</v>
          </cell>
          <cell r="AU14">
            <v>0</v>
          </cell>
          <cell r="AV14">
            <v>0</v>
          </cell>
          <cell r="AW14">
            <v>0</v>
          </cell>
          <cell r="AX14">
            <v>0</v>
          </cell>
          <cell r="AY14">
            <v>0</v>
          </cell>
          <cell r="AZ14">
            <v>0</v>
          </cell>
          <cell r="BA14">
            <v>0</v>
          </cell>
          <cell r="BB14">
            <v>861093</v>
          </cell>
          <cell r="BC14">
            <v>146385.81</v>
          </cell>
          <cell r="BD14">
            <v>223884.18000000002</v>
          </cell>
        </row>
        <row r="15">
          <cell r="A15">
            <v>11</v>
          </cell>
          <cell r="B15" t="str">
            <v>Kakamega Central (Lurambi)</v>
          </cell>
          <cell r="C15" t="str">
            <v>Kakamega Central (Lurambi)</v>
          </cell>
          <cell r="D15">
            <v>277</v>
          </cell>
          <cell r="E15">
            <v>999999</v>
          </cell>
          <cell r="F15">
            <v>292</v>
          </cell>
          <cell r="G15">
            <v>99999</v>
          </cell>
          <cell r="H15">
            <v>3</v>
          </cell>
          <cell r="I15" t="str">
            <v>Kakamega Central (Lurambi)</v>
          </cell>
          <cell r="J15">
            <v>297394</v>
          </cell>
          <cell r="K15">
            <v>10597</v>
          </cell>
          <cell r="L15">
            <v>51016</v>
          </cell>
          <cell r="M15">
            <v>40419</v>
          </cell>
          <cell r="N15">
            <v>44105</v>
          </cell>
          <cell r="O15">
            <v>37875</v>
          </cell>
          <cell r="P15">
            <v>81980</v>
          </cell>
          <cell r="Q15">
            <v>33604</v>
          </cell>
          <cell r="R15">
            <v>18358</v>
          </cell>
          <cell r="S15">
            <v>78302</v>
          </cell>
          <cell r="T15">
            <v>5</v>
          </cell>
          <cell r="U15">
            <v>3</v>
          </cell>
          <cell r="V15">
            <v>1</v>
          </cell>
          <cell r="W15">
            <v>113</v>
          </cell>
          <cell r="X15">
            <v>13186</v>
          </cell>
          <cell r="Y15">
            <v>74346</v>
          </cell>
          <cell r="Z15">
            <v>87532</v>
          </cell>
          <cell r="AA15">
            <v>11187</v>
          </cell>
          <cell r="AB15">
            <v>63976</v>
          </cell>
          <cell r="AC15">
            <v>10125</v>
          </cell>
          <cell r="AD15">
            <v>85288</v>
          </cell>
          <cell r="AE15" t="str">
            <v>N/A</v>
          </cell>
          <cell r="AF15">
            <v>277</v>
          </cell>
          <cell r="AG15">
            <v>1</v>
          </cell>
          <cell r="AH15">
            <v>1</v>
          </cell>
          <cell r="AI15">
            <v>0</v>
          </cell>
          <cell r="AJ15" t="str">
            <v>N/A</v>
          </cell>
          <cell r="AK15" t="str">
            <v>N/A</v>
          </cell>
          <cell r="AL15" t="str">
            <v>N/A</v>
          </cell>
          <cell r="AM15">
            <v>23</v>
          </cell>
          <cell r="AN15">
            <v>2</v>
          </cell>
          <cell r="AO15">
            <v>419</v>
          </cell>
          <cell r="AP15" t="str">
            <v>Western</v>
          </cell>
          <cell r="AQ15">
            <v>0</v>
          </cell>
          <cell r="AR15" t="str">
            <v>Kakamega</v>
          </cell>
          <cell r="AU15">
            <v>0</v>
          </cell>
          <cell r="AV15">
            <v>0</v>
          </cell>
          <cell r="AW15">
            <v>0</v>
          </cell>
          <cell r="AX15">
            <v>0</v>
          </cell>
          <cell r="AY15">
            <v>0</v>
          </cell>
          <cell r="AZ15">
            <v>0</v>
          </cell>
          <cell r="BA15">
            <v>0</v>
          </cell>
          <cell r="BB15">
            <v>861093</v>
          </cell>
          <cell r="BC15">
            <v>146385.81</v>
          </cell>
          <cell r="BD15">
            <v>223884.18000000002</v>
          </cell>
        </row>
        <row r="16">
          <cell r="A16">
            <v>12</v>
          </cell>
          <cell r="B16" t="str">
            <v>Busia</v>
          </cell>
          <cell r="C16" t="str">
            <v>Busia</v>
          </cell>
          <cell r="D16">
            <v>68</v>
          </cell>
          <cell r="E16">
            <v>999999</v>
          </cell>
          <cell r="F16">
            <v>92</v>
          </cell>
          <cell r="G16">
            <v>99999</v>
          </cell>
          <cell r="H16">
            <v>2</v>
          </cell>
          <cell r="I16" t="str">
            <v>Busia</v>
          </cell>
          <cell r="J16">
            <v>327852</v>
          </cell>
          <cell r="K16">
            <v>12107</v>
          </cell>
          <cell r="L16">
            <v>57933</v>
          </cell>
          <cell r="M16">
            <v>45826</v>
          </cell>
          <cell r="N16">
            <v>52315</v>
          </cell>
          <cell r="O16">
            <v>47796</v>
          </cell>
          <cell r="P16">
            <v>100111</v>
          </cell>
          <cell r="Q16">
            <v>38325</v>
          </cell>
          <cell r="R16">
            <v>19493</v>
          </cell>
          <cell r="S16">
            <v>98931</v>
          </cell>
          <cell r="T16">
            <v>7</v>
          </cell>
          <cell r="U16">
            <v>4</v>
          </cell>
          <cell r="V16">
            <v>1</v>
          </cell>
          <cell r="W16">
            <v>171</v>
          </cell>
          <cell r="X16">
            <v>18135</v>
          </cell>
          <cell r="Y16">
            <v>99155</v>
          </cell>
          <cell r="Z16">
            <v>117290</v>
          </cell>
          <cell r="AA16">
            <v>15352</v>
          </cell>
          <cell r="AB16">
            <v>83902</v>
          </cell>
          <cell r="AC16">
            <v>13668</v>
          </cell>
          <cell r="AD16">
            <v>112922</v>
          </cell>
          <cell r="AE16" t="str">
            <v>N/A</v>
          </cell>
          <cell r="AF16">
            <v>246</v>
          </cell>
          <cell r="AG16">
            <v>1</v>
          </cell>
          <cell r="AH16">
            <v>2</v>
          </cell>
          <cell r="AI16">
            <v>0</v>
          </cell>
          <cell r="AJ16" t="str">
            <v>N/A</v>
          </cell>
          <cell r="AK16" t="str">
            <v>N/A</v>
          </cell>
          <cell r="AL16" t="str">
            <v>N/A</v>
          </cell>
          <cell r="AM16">
            <v>20</v>
          </cell>
          <cell r="AN16">
            <v>3</v>
          </cell>
          <cell r="AO16">
            <v>468</v>
          </cell>
          <cell r="AP16" t="str">
            <v>Western</v>
          </cell>
          <cell r="AQ16">
            <v>0</v>
          </cell>
          <cell r="AR16" t="str">
            <v xml:space="preserve">Busia </v>
          </cell>
          <cell r="AS16">
            <v>232</v>
          </cell>
          <cell r="AT16">
            <v>43</v>
          </cell>
          <cell r="AU16">
            <v>275</v>
          </cell>
          <cell r="AV16">
            <v>133068</v>
          </cell>
          <cell r="AW16">
            <v>14139</v>
          </cell>
          <cell r="AX16">
            <v>147207</v>
          </cell>
          <cell r="AY16">
            <v>380</v>
          </cell>
          <cell r="AZ16">
            <v>13892</v>
          </cell>
          <cell r="BA16">
            <v>161099</v>
          </cell>
          <cell r="BB16">
            <v>492948</v>
          </cell>
          <cell r="BC16">
            <v>83801.16</v>
          </cell>
          <cell r="BD16">
            <v>128166.48000000001</v>
          </cell>
        </row>
        <row r="17">
          <cell r="A17">
            <v>13</v>
          </cell>
          <cell r="B17" t="str">
            <v>Busia</v>
          </cell>
          <cell r="C17" t="str">
            <v>Butula</v>
          </cell>
          <cell r="D17">
            <v>129</v>
          </cell>
          <cell r="E17">
            <v>999999</v>
          </cell>
          <cell r="F17">
            <v>16</v>
          </cell>
          <cell r="G17">
            <v>99999</v>
          </cell>
          <cell r="H17">
            <v>1</v>
          </cell>
          <cell r="I17" t="str">
            <v>Busia</v>
          </cell>
          <cell r="J17">
            <v>327852</v>
          </cell>
          <cell r="K17">
            <v>12107</v>
          </cell>
          <cell r="L17">
            <v>57933</v>
          </cell>
          <cell r="M17">
            <v>45826</v>
          </cell>
          <cell r="N17">
            <v>52315</v>
          </cell>
          <cell r="O17">
            <v>47796</v>
          </cell>
          <cell r="P17">
            <v>100111</v>
          </cell>
          <cell r="Q17">
            <v>38325</v>
          </cell>
          <cell r="R17">
            <v>19493</v>
          </cell>
          <cell r="S17">
            <v>98931</v>
          </cell>
          <cell r="T17">
            <v>7</v>
          </cell>
          <cell r="U17">
            <v>4</v>
          </cell>
          <cell r="V17">
            <v>1</v>
          </cell>
          <cell r="W17">
            <v>171</v>
          </cell>
          <cell r="X17">
            <v>18135</v>
          </cell>
          <cell r="Y17">
            <v>99155</v>
          </cell>
          <cell r="Z17">
            <v>117290</v>
          </cell>
          <cell r="AA17">
            <v>0</v>
          </cell>
          <cell r="AB17">
            <v>0</v>
          </cell>
          <cell r="AC17">
            <v>0</v>
          </cell>
          <cell r="AD17">
            <v>0</v>
          </cell>
          <cell r="AE17" t="str">
            <v>N/A</v>
          </cell>
          <cell r="AF17">
            <v>246</v>
          </cell>
          <cell r="AG17">
            <v>1</v>
          </cell>
          <cell r="AH17">
            <v>2</v>
          </cell>
          <cell r="AI17">
            <v>0</v>
          </cell>
          <cell r="AJ17" t="str">
            <v>N/A</v>
          </cell>
          <cell r="AK17" t="str">
            <v>N/A</v>
          </cell>
          <cell r="AL17" t="str">
            <v>N/A</v>
          </cell>
          <cell r="AM17">
            <v>20</v>
          </cell>
          <cell r="AN17">
            <v>3</v>
          </cell>
          <cell r="AO17">
            <v>468</v>
          </cell>
          <cell r="AP17" t="str">
            <v>Western</v>
          </cell>
          <cell r="AQ17">
            <v>0</v>
          </cell>
          <cell r="AR17" t="str">
            <v xml:space="preserve">Busia </v>
          </cell>
          <cell r="AU17">
            <v>0</v>
          </cell>
          <cell r="AV17">
            <v>0</v>
          </cell>
          <cell r="AW17">
            <v>0</v>
          </cell>
          <cell r="AX17">
            <v>0</v>
          </cell>
          <cell r="AY17">
            <v>0</v>
          </cell>
          <cell r="AZ17">
            <v>0</v>
          </cell>
          <cell r="BA17">
            <v>0</v>
          </cell>
          <cell r="BB17">
            <v>492948</v>
          </cell>
          <cell r="BC17">
            <v>83801.16</v>
          </cell>
          <cell r="BD17">
            <v>128166.48000000001</v>
          </cell>
        </row>
        <row r="18">
          <cell r="A18">
            <v>14</v>
          </cell>
          <cell r="B18" t="str">
            <v>Busia</v>
          </cell>
          <cell r="C18" t="str">
            <v>Nambale</v>
          </cell>
          <cell r="D18">
            <v>49</v>
          </cell>
          <cell r="E18">
            <v>999999</v>
          </cell>
          <cell r="F18">
            <v>79</v>
          </cell>
          <cell r="G18">
            <v>99999</v>
          </cell>
          <cell r="H18">
            <v>1</v>
          </cell>
          <cell r="I18" t="str">
            <v>Busia</v>
          </cell>
          <cell r="J18">
            <v>327852</v>
          </cell>
          <cell r="K18">
            <v>12107</v>
          </cell>
          <cell r="L18">
            <v>57933</v>
          </cell>
          <cell r="M18">
            <v>45826</v>
          </cell>
          <cell r="N18">
            <v>52315</v>
          </cell>
          <cell r="O18">
            <v>47796</v>
          </cell>
          <cell r="P18">
            <v>100111</v>
          </cell>
          <cell r="Q18">
            <v>38325</v>
          </cell>
          <cell r="R18">
            <v>19493</v>
          </cell>
          <cell r="S18">
            <v>98931</v>
          </cell>
          <cell r="T18">
            <v>7</v>
          </cell>
          <cell r="U18">
            <v>4</v>
          </cell>
          <cell r="V18">
            <v>1</v>
          </cell>
          <cell r="W18">
            <v>171</v>
          </cell>
          <cell r="X18">
            <v>18135</v>
          </cell>
          <cell r="Y18">
            <v>99155</v>
          </cell>
          <cell r="Z18">
            <v>117290</v>
          </cell>
          <cell r="AA18">
            <v>0</v>
          </cell>
          <cell r="AB18">
            <v>0</v>
          </cell>
          <cell r="AC18">
            <v>0</v>
          </cell>
          <cell r="AD18">
            <v>0</v>
          </cell>
          <cell r="AE18" t="str">
            <v>N/A</v>
          </cell>
          <cell r="AF18">
            <v>246</v>
          </cell>
          <cell r="AG18">
            <v>1</v>
          </cell>
          <cell r="AH18">
            <v>2</v>
          </cell>
          <cell r="AI18">
            <v>0</v>
          </cell>
          <cell r="AJ18" t="str">
            <v>N/A</v>
          </cell>
          <cell r="AK18" t="str">
            <v>N/A</v>
          </cell>
          <cell r="AL18" t="str">
            <v>N/A</v>
          </cell>
          <cell r="AM18">
            <v>20</v>
          </cell>
          <cell r="AN18">
            <v>3</v>
          </cell>
          <cell r="AO18">
            <v>468</v>
          </cell>
          <cell r="AP18" t="str">
            <v>Western</v>
          </cell>
          <cell r="AQ18">
            <v>0</v>
          </cell>
          <cell r="AR18" t="str">
            <v xml:space="preserve">Busia </v>
          </cell>
          <cell r="AU18">
            <v>0</v>
          </cell>
          <cell r="AV18">
            <v>0</v>
          </cell>
          <cell r="AW18">
            <v>0</v>
          </cell>
          <cell r="AX18">
            <v>0</v>
          </cell>
          <cell r="AY18">
            <v>0</v>
          </cell>
          <cell r="AZ18">
            <v>0</v>
          </cell>
          <cell r="BA18">
            <v>0</v>
          </cell>
          <cell r="BB18">
            <v>492948</v>
          </cell>
          <cell r="BC18">
            <v>83801.16</v>
          </cell>
          <cell r="BD18">
            <v>128166.48000000001</v>
          </cell>
        </row>
        <row r="19">
          <cell r="A19">
            <v>15</v>
          </cell>
          <cell r="B19" t="str">
            <v>Bunyala</v>
          </cell>
          <cell r="C19" t="str">
            <v>Bunyala</v>
          </cell>
          <cell r="D19">
            <v>36</v>
          </cell>
          <cell r="E19">
            <v>999999</v>
          </cell>
          <cell r="F19">
            <v>42</v>
          </cell>
          <cell r="G19">
            <v>99999</v>
          </cell>
          <cell r="H19">
            <v>2</v>
          </cell>
          <cell r="I19" t="str">
            <v>Bunyala</v>
          </cell>
          <cell r="J19">
            <v>66723</v>
          </cell>
          <cell r="K19">
            <v>2459</v>
          </cell>
          <cell r="L19">
            <v>12012</v>
          </cell>
          <cell r="M19">
            <v>9553</v>
          </cell>
          <cell r="N19">
            <v>10177</v>
          </cell>
          <cell r="O19">
            <v>8472</v>
          </cell>
          <cell r="P19">
            <v>18649</v>
          </cell>
          <cell r="Q19">
            <v>7162</v>
          </cell>
          <cell r="R19">
            <v>4691</v>
          </cell>
          <cell r="S19">
            <v>17545</v>
          </cell>
          <cell r="T19">
            <v>2</v>
          </cell>
          <cell r="U19">
            <v>2</v>
          </cell>
          <cell r="V19">
            <v>1</v>
          </cell>
          <cell r="W19">
            <v>36</v>
          </cell>
          <cell r="X19">
            <v>3422</v>
          </cell>
          <cell r="Y19">
            <v>20752</v>
          </cell>
          <cell r="Z19">
            <v>24174</v>
          </cell>
          <cell r="AA19">
            <v>2714</v>
          </cell>
          <cell r="AB19">
            <v>16522</v>
          </cell>
          <cell r="AC19">
            <v>1214</v>
          </cell>
          <cell r="AD19">
            <v>20450</v>
          </cell>
          <cell r="AE19" t="str">
            <v>N/A</v>
          </cell>
          <cell r="AF19">
            <v>36</v>
          </cell>
          <cell r="AG19">
            <v>1</v>
          </cell>
          <cell r="AH19">
            <v>1</v>
          </cell>
          <cell r="AI19">
            <v>1</v>
          </cell>
          <cell r="AJ19">
            <v>13</v>
          </cell>
          <cell r="AK19">
            <v>39</v>
          </cell>
          <cell r="AL19">
            <v>7436</v>
          </cell>
          <cell r="AM19">
            <v>3</v>
          </cell>
          <cell r="AN19">
            <v>3</v>
          </cell>
          <cell r="AO19">
            <v>416</v>
          </cell>
          <cell r="AP19" t="str">
            <v>Western</v>
          </cell>
          <cell r="AQ19">
            <v>0</v>
          </cell>
          <cell r="AR19" t="str">
            <v xml:space="preserve">Busia </v>
          </cell>
          <cell r="AU19">
            <v>0</v>
          </cell>
          <cell r="AV19">
            <v>0</v>
          </cell>
          <cell r="AW19">
            <v>0</v>
          </cell>
          <cell r="AX19">
            <v>0</v>
          </cell>
          <cell r="AY19">
            <v>0</v>
          </cell>
          <cell r="AZ19">
            <v>0</v>
          </cell>
          <cell r="BA19">
            <v>0</v>
          </cell>
          <cell r="BB19">
            <v>492948</v>
          </cell>
          <cell r="BC19">
            <v>83801.16</v>
          </cell>
          <cell r="BD19">
            <v>128166.48000000001</v>
          </cell>
        </row>
        <row r="20">
          <cell r="A20">
            <v>16</v>
          </cell>
          <cell r="B20" t="str">
            <v>Samia</v>
          </cell>
          <cell r="C20" t="str">
            <v>Samia</v>
          </cell>
          <cell r="D20">
            <v>67</v>
          </cell>
          <cell r="E20">
            <v>999999</v>
          </cell>
          <cell r="F20">
            <v>82</v>
          </cell>
          <cell r="G20">
            <v>99999</v>
          </cell>
          <cell r="H20">
            <v>1</v>
          </cell>
          <cell r="I20" t="str">
            <v>Samia</v>
          </cell>
          <cell r="J20">
            <v>93500</v>
          </cell>
          <cell r="K20">
            <v>3237</v>
          </cell>
          <cell r="L20">
            <v>16051</v>
          </cell>
          <cell r="M20">
            <v>12814</v>
          </cell>
          <cell r="N20">
            <v>14777</v>
          </cell>
          <cell r="O20">
            <v>13724</v>
          </cell>
          <cell r="P20">
            <v>28501</v>
          </cell>
          <cell r="Q20">
            <v>10956</v>
          </cell>
          <cell r="R20">
            <v>7169</v>
          </cell>
          <cell r="S20">
            <v>28476</v>
          </cell>
          <cell r="T20">
            <v>3</v>
          </cell>
          <cell r="U20">
            <v>1</v>
          </cell>
          <cell r="V20">
            <v>1</v>
          </cell>
          <cell r="W20">
            <v>109</v>
          </cell>
          <cell r="X20">
            <v>8722</v>
          </cell>
          <cell r="Y20">
            <v>46499</v>
          </cell>
          <cell r="Z20">
            <v>55221</v>
          </cell>
          <cell r="AA20">
            <v>7619</v>
          </cell>
          <cell r="AB20">
            <v>39351</v>
          </cell>
          <cell r="AC20">
            <v>6869</v>
          </cell>
          <cell r="AD20">
            <v>53839</v>
          </cell>
          <cell r="AE20">
            <v>0</v>
          </cell>
          <cell r="AF20">
            <v>67</v>
          </cell>
          <cell r="AG20">
            <v>1</v>
          </cell>
          <cell r="AH20">
            <v>1</v>
          </cell>
          <cell r="AI20">
            <v>1</v>
          </cell>
          <cell r="AJ20">
            <v>10</v>
          </cell>
          <cell r="AK20">
            <v>30</v>
          </cell>
          <cell r="AL20">
            <v>3582</v>
          </cell>
          <cell r="AM20">
            <v>6</v>
          </cell>
          <cell r="AN20">
            <v>3</v>
          </cell>
          <cell r="AO20">
            <v>459</v>
          </cell>
          <cell r="AP20" t="str">
            <v>Western</v>
          </cell>
          <cell r="AQ20">
            <v>0</v>
          </cell>
          <cell r="AR20" t="str">
            <v xml:space="preserve">Busia </v>
          </cell>
          <cell r="AU20">
            <v>0</v>
          </cell>
          <cell r="AV20">
            <v>0</v>
          </cell>
          <cell r="AW20">
            <v>0</v>
          </cell>
          <cell r="AX20">
            <v>0</v>
          </cell>
          <cell r="AY20">
            <v>0</v>
          </cell>
          <cell r="AZ20">
            <v>0</v>
          </cell>
          <cell r="BA20">
            <v>0</v>
          </cell>
          <cell r="BB20">
            <v>492948</v>
          </cell>
          <cell r="BC20">
            <v>83801.16</v>
          </cell>
          <cell r="BD20">
            <v>128166.48000000001</v>
          </cell>
        </row>
        <row r="21">
          <cell r="A21">
            <v>17</v>
          </cell>
          <cell r="B21" t="str">
            <v>Butere</v>
          </cell>
          <cell r="C21" t="str">
            <v>Butere</v>
          </cell>
          <cell r="D21">
            <v>84</v>
          </cell>
          <cell r="E21">
            <v>999999</v>
          </cell>
          <cell r="F21">
            <v>139</v>
          </cell>
          <cell r="G21">
            <v>99999</v>
          </cell>
          <cell r="H21">
            <v>2</v>
          </cell>
          <cell r="I21" t="str">
            <v>Butere</v>
          </cell>
          <cell r="J21">
            <v>242415</v>
          </cell>
          <cell r="K21">
            <v>8441</v>
          </cell>
          <cell r="L21">
            <v>41672</v>
          </cell>
          <cell r="M21">
            <v>33231</v>
          </cell>
          <cell r="N21">
            <v>37927</v>
          </cell>
          <cell r="O21">
            <v>33688</v>
          </cell>
          <cell r="P21">
            <v>71615</v>
          </cell>
          <cell r="Q21">
            <v>26004</v>
          </cell>
          <cell r="R21">
            <v>14536</v>
          </cell>
          <cell r="S21">
            <v>69466</v>
          </cell>
          <cell r="T21">
            <v>6</v>
          </cell>
          <cell r="U21">
            <v>4</v>
          </cell>
          <cell r="V21">
            <v>1</v>
          </cell>
          <cell r="W21">
            <v>142</v>
          </cell>
          <cell r="X21">
            <v>11947</v>
          </cell>
          <cell r="Y21">
            <v>77177</v>
          </cell>
          <cell r="Z21">
            <v>89124</v>
          </cell>
          <cell r="AA21">
            <v>10331</v>
          </cell>
          <cell r="AB21">
            <v>63439</v>
          </cell>
          <cell r="AC21">
            <v>4296</v>
          </cell>
          <cell r="AD21">
            <v>78066</v>
          </cell>
          <cell r="AE21">
            <v>0</v>
          </cell>
          <cell r="AF21">
            <v>144</v>
          </cell>
          <cell r="AG21">
            <v>1</v>
          </cell>
          <cell r="AH21">
            <v>1</v>
          </cell>
          <cell r="AI21">
            <v>0</v>
          </cell>
          <cell r="AJ21" t="str">
            <v>N/A</v>
          </cell>
          <cell r="AK21" t="str">
            <v>N/A</v>
          </cell>
          <cell r="AL21" t="str">
            <v>N/A</v>
          </cell>
          <cell r="AM21">
            <v>12</v>
          </cell>
          <cell r="AN21">
            <v>3</v>
          </cell>
          <cell r="AO21">
            <v>418</v>
          </cell>
          <cell r="AP21" t="str">
            <v>Western</v>
          </cell>
          <cell r="AQ21">
            <v>0</v>
          </cell>
          <cell r="AR21" t="str">
            <v>Butere-Mumias</v>
          </cell>
          <cell r="AS21">
            <v>255</v>
          </cell>
          <cell r="AT21">
            <v>42</v>
          </cell>
          <cell r="AU21">
            <v>297</v>
          </cell>
          <cell r="AV21">
            <v>149035</v>
          </cell>
          <cell r="AW21">
            <v>15836</v>
          </cell>
          <cell r="AX21">
            <v>164871</v>
          </cell>
          <cell r="AY21">
            <v>475</v>
          </cell>
          <cell r="AZ21">
            <v>18397</v>
          </cell>
          <cell r="BA21">
            <v>183268</v>
          </cell>
          <cell r="BB21">
            <v>573981</v>
          </cell>
          <cell r="BC21">
            <v>97576.77</v>
          </cell>
          <cell r="BD21">
            <v>149235.06</v>
          </cell>
        </row>
        <row r="22">
          <cell r="A22">
            <v>18</v>
          </cell>
          <cell r="B22" t="str">
            <v>Butere</v>
          </cell>
          <cell r="C22" t="str">
            <v>Khwisero</v>
          </cell>
          <cell r="D22">
            <v>60</v>
          </cell>
          <cell r="E22">
            <v>999999</v>
          </cell>
          <cell r="F22">
            <v>76</v>
          </cell>
          <cell r="G22">
            <v>99999</v>
          </cell>
          <cell r="H22">
            <v>2</v>
          </cell>
          <cell r="I22" t="str">
            <v>Butere</v>
          </cell>
          <cell r="J22">
            <v>242415</v>
          </cell>
          <cell r="K22">
            <v>8441</v>
          </cell>
          <cell r="L22">
            <v>41672</v>
          </cell>
          <cell r="M22">
            <v>33231</v>
          </cell>
          <cell r="N22">
            <v>37927</v>
          </cell>
          <cell r="O22">
            <v>33688</v>
          </cell>
          <cell r="P22">
            <v>71615</v>
          </cell>
          <cell r="Q22">
            <v>26004</v>
          </cell>
          <cell r="R22">
            <v>14536</v>
          </cell>
          <cell r="S22">
            <v>69466</v>
          </cell>
          <cell r="T22">
            <v>6</v>
          </cell>
          <cell r="U22">
            <v>4</v>
          </cell>
          <cell r="V22">
            <v>1</v>
          </cell>
          <cell r="W22">
            <v>142</v>
          </cell>
          <cell r="X22">
            <v>11947</v>
          </cell>
          <cell r="Y22">
            <v>77177</v>
          </cell>
          <cell r="Z22">
            <v>89124</v>
          </cell>
          <cell r="AA22">
            <v>0</v>
          </cell>
          <cell r="AB22">
            <v>0</v>
          </cell>
          <cell r="AC22">
            <v>0</v>
          </cell>
          <cell r="AD22">
            <v>0</v>
          </cell>
          <cell r="AE22">
            <v>0</v>
          </cell>
          <cell r="AF22">
            <v>144</v>
          </cell>
          <cell r="AG22">
            <v>1</v>
          </cell>
          <cell r="AH22">
            <v>1</v>
          </cell>
          <cell r="AI22">
            <v>0</v>
          </cell>
          <cell r="AJ22" t="str">
            <v>N/A</v>
          </cell>
          <cell r="AK22" t="str">
            <v>N/A</v>
          </cell>
          <cell r="AL22" t="str">
            <v>N/A</v>
          </cell>
          <cell r="AM22">
            <v>12</v>
          </cell>
          <cell r="AN22">
            <v>3</v>
          </cell>
          <cell r="AO22">
            <v>418</v>
          </cell>
          <cell r="AP22" t="str">
            <v>Western</v>
          </cell>
          <cell r="AQ22">
            <v>0</v>
          </cell>
          <cell r="AR22" t="str">
            <v>Butere-Mumias</v>
          </cell>
          <cell r="AU22">
            <v>0</v>
          </cell>
          <cell r="AV22">
            <v>0</v>
          </cell>
          <cell r="AW22">
            <v>0</v>
          </cell>
          <cell r="AX22">
            <v>0</v>
          </cell>
          <cell r="AY22">
            <v>0</v>
          </cell>
          <cell r="AZ22">
            <v>0</v>
          </cell>
          <cell r="BA22">
            <v>0</v>
          </cell>
          <cell r="BB22">
            <v>573981</v>
          </cell>
          <cell r="BC22">
            <v>97576.77</v>
          </cell>
          <cell r="BD22">
            <v>149235.06</v>
          </cell>
        </row>
        <row r="23">
          <cell r="A23">
            <v>19</v>
          </cell>
          <cell r="B23" t="str">
            <v>Mumias</v>
          </cell>
          <cell r="C23" t="str">
            <v>Mumias</v>
          </cell>
          <cell r="D23">
            <v>102</v>
          </cell>
          <cell r="E23">
            <v>999999</v>
          </cell>
          <cell r="F23">
            <v>168</v>
          </cell>
          <cell r="G23">
            <v>99999</v>
          </cell>
          <cell r="H23">
            <v>3</v>
          </cell>
          <cell r="I23" t="str">
            <v>Mumias</v>
          </cell>
          <cell r="J23">
            <v>359381</v>
          </cell>
          <cell r="K23">
            <v>13893</v>
          </cell>
          <cell r="L23">
            <v>67189</v>
          </cell>
          <cell r="M23">
            <v>53296</v>
          </cell>
          <cell r="N23">
            <v>57208</v>
          </cell>
          <cell r="O23">
            <v>48411</v>
          </cell>
          <cell r="P23">
            <v>105619</v>
          </cell>
          <cell r="Q23">
            <v>39370</v>
          </cell>
          <cell r="R23">
            <v>25034</v>
          </cell>
          <cell r="S23">
            <v>98786</v>
          </cell>
          <cell r="T23">
            <v>7</v>
          </cell>
          <cell r="U23">
            <v>4</v>
          </cell>
          <cell r="V23">
            <v>1</v>
          </cell>
          <cell r="W23">
            <v>156</v>
          </cell>
          <cell r="X23">
            <v>22066</v>
          </cell>
          <cell r="Y23">
            <v>112429</v>
          </cell>
          <cell r="Z23">
            <v>134495</v>
          </cell>
          <cell r="AA23">
            <v>19199</v>
          </cell>
          <cell r="AB23">
            <v>98156</v>
          </cell>
          <cell r="AC23">
            <v>17101</v>
          </cell>
          <cell r="AD23">
            <v>134456</v>
          </cell>
          <cell r="AE23">
            <v>0</v>
          </cell>
          <cell r="AF23">
            <v>157</v>
          </cell>
          <cell r="AG23">
            <v>1</v>
          </cell>
          <cell r="AH23">
            <v>1</v>
          </cell>
          <cell r="AI23">
            <v>0</v>
          </cell>
          <cell r="AJ23" t="str">
            <v>N/A</v>
          </cell>
          <cell r="AK23" t="str">
            <v>N/A</v>
          </cell>
          <cell r="AL23" t="str">
            <v>N/A</v>
          </cell>
          <cell r="AM23">
            <v>13</v>
          </cell>
          <cell r="AN23">
            <v>3</v>
          </cell>
          <cell r="AO23">
            <v>426</v>
          </cell>
          <cell r="AP23" t="str">
            <v>Western</v>
          </cell>
          <cell r="AQ23">
            <v>0</v>
          </cell>
          <cell r="AR23" t="str">
            <v>Butere-Mumias</v>
          </cell>
          <cell r="AU23">
            <v>0</v>
          </cell>
          <cell r="AV23">
            <v>0</v>
          </cell>
          <cell r="AW23">
            <v>0</v>
          </cell>
          <cell r="AX23">
            <v>0</v>
          </cell>
          <cell r="AY23">
            <v>0</v>
          </cell>
          <cell r="AZ23">
            <v>0</v>
          </cell>
          <cell r="BA23">
            <v>0</v>
          </cell>
          <cell r="BB23">
            <v>573981</v>
          </cell>
          <cell r="BC23">
            <v>97576.77</v>
          </cell>
          <cell r="BD23">
            <v>149235.06</v>
          </cell>
        </row>
        <row r="24">
          <cell r="A24">
            <v>20</v>
          </cell>
          <cell r="B24" t="str">
            <v>Mumias</v>
          </cell>
          <cell r="C24" t="str">
            <v>Matungu</v>
          </cell>
          <cell r="D24">
            <v>55</v>
          </cell>
          <cell r="E24">
            <v>999999</v>
          </cell>
          <cell r="F24">
            <v>123</v>
          </cell>
          <cell r="G24">
            <v>99999</v>
          </cell>
          <cell r="H24">
            <v>1</v>
          </cell>
          <cell r="I24" t="str">
            <v>Mumias</v>
          </cell>
          <cell r="J24">
            <v>359381</v>
          </cell>
          <cell r="K24">
            <v>13893</v>
          </cell>
          <cell r="L24">
            <v>67189</v>
          </cell>
          <cell r="M24">
            <v>53296</v>
          </cell>
          <cell r="N24">
            <v>57208</v>
          </cell>
          <cell r="O24">
            <v>48411</v>
          </cell>
          <cell r="P24">
            <v>105619</v>
          </cell>
          <cell r="Q24">
            <v>39370</v>
          </cell>
          <cell r="R24">
            <v>25034</v>
          </cell>
          <cell r="S24">
            <v>98786</v>
          </cell>
          <cell r="T24">
            <v>7</v>
          </cell>
          <cell r="U24">
            <v>4</v>
          </cell>
          <cell r="V24">
            <v>1</v>
          </cell>
          <cell r="W24">
            <v>156</v>
          </cell>
          <cell r="X24">
            <v>22066</v>
          </cell>
          <cell r="Y24">
            <v>112429</v>
          </cell>
          <cell r="Z24">
            <v>134495</v>
          </cell>
          <cell r="AA24">
            <v>0</v>
          </cell>
          <cell r="AB24">
            <v>0</v>
          </cell>
          <cell r="AC24">
            <v>0</v>
          </cell>
          <cell r="AD24">
            <v>0</v>
          </cell>
          <cell r="AE24">
            <v>0</v>
          </cell>
          <cell r="AF24">
            <v>157</v>
          </cell>
          <cell r="AG24">
            <v>1</v>
          </cell>
          <cell r="AH24">
            <v>1</v>
          </cell>
          <cell r="AI24">
            <v>0</v>
          </cell>
          <cell r="AJ24" t="str">
            <v>N/A</v>
          </cell>
          <cell r="AK24" t="str">
            <v>N/A</v>
          </cell>
          <cell r="AL24" t="str">
            <v>N/A</v>
          </cell>
          <cell r="AM24">
            <v>13</v>
          </cell>
          <cell r="AN24">
            <v>3</v>
          </cell>
          <cell r="AO24">
            <v>426</v>
          </cell>
          <cell r="AP24" t="str">
            <v>Western</v>
          </cell>
          <cell r="AQ24">
            <v>0</v>
          </cell>
          <cell r="AR24" t="str">
            <v>Butere-Mumias</v>
          </cell>
          <cell r="AU24">
            <v>0</v>
          </cell>
          <cell r="AV24">
            <v>0</v>
          </cell>
          <cell r="AW24">
            <v>0</v>
          </cell>
          <cell r="AX24">
            <v>0</v>
          </cell>
          <cell r="AY24">
            <v>0</v>
          </cell>
          <cell r="AZ24">
            <v>0</v>
          </cell>
          <cell r="BA24">
            <v>0</v>
          </cell>
          <cell r="BB24">
            <v>573981</v>
          </cell>
          <cell r="BC24">
            <v>97576.77</v>
          </cell>
          <cell r="BD24">
            <v>149235.06</v>
          </cell>
        </row>
        <row r="25">
          <cell r="A25">
            <v>21</v>
          </cell>
          <cell r="B25" t="str">
            <v>Teso North</v>
          </cell>
          <cell r="C25" t="str">
            <v>Teso North</v>
          </cell>
          <cell r="D25">
            <v>75</v>
          </cell>
          <cell r="E25">
            <v>999999</v>
          </cell>
          <cell r="F25">
            <v>91</v>
          </cell>
          <cell r="G25">
            <v>99999</v>
          </cell>
          <cell r="H25">
            <v>2</v>
          </cell>
          <cell r="I25" t="str">
            <v>Teso North</v>
          </cell>
          <cell r="J25">
            <v>117947</v>
          </cell>
          <cell r="K25">
            <v>4292</v>
          </cell>
          <cell r="L25">
            <v>20753</v>
          </cell>
          <cell r="M25">
            <v>16461</v>
          </cell>
          <cell r="N25">
            <v>18485</v>
          </cell>
          <cell r="O25">
            <v>16425</v>
          </cell>
          <cell r="P25">
            <v>34910</v>
          </cell>
          <cell r="Q25">
            <v>13725</v>
          </cell>
          <cell r="R25">
            <v>8581</v>
          </cell>
          <cell r="S25">
            <v>35193</v>
          </cell>
          <cell r="T25">
            <v>3</v>
          </cell>
          <cell r="U25">
            <v>2</v>
          </cell>
          <cell r="V25">
            <v>1</v>
          </cell>
          <cell r="W25">
            <v>151</v>
          </cell>
          <cell r="X25">
            <v>18401</v>
          </cell>
          <cell r="Y25">
            <v>77135</v>
          </cell>
          <cell r="Z25">
            <v>95536</v>
          </cell>
          <cell r="AA25">
            <v>15421</v>
          </cell>
          <cell r="AB25">
            <v>66353</v>
          </cell>
          <cell r="AC25">
            <v>9359</v>
          </cell>
          <cell r="AD25">
            <v>91133</v>
          </cell>
          <cell r="AE25">
            <v>0</v>
          </cell>
          <cell r="AF25">
            <v>75</v>
          </cell>
          <cell r="AG25">
            <v>1</v>
          </cell>
          <cell r="AH25">
            <v>1</v>
          </cell>
          <cell r="AI25">
            <v>0</v>
          </cell>
          <cell r="AJ25" t="str">
            <v>N/A</v>
          </cell>
          <cell r="AK25" t="str">
            <v>N/A</v>
          </cell>
          <cell r="AL25" t="str">
            <v>N/A</v>
          </cell>
          <cell r="AM25">
            <v>6</v>
          </cell>
          <cell r="AN25">
            <v>3</v>
          </cell>
          <cell r="AO25">
            <v>0</v>
          </cell>
          <cell r="AP25" t="str">
            <v>Western</v>
          </cell>
          <cell r="AQ25">
            <v>0</v>
          </cell>
          <cell r="AR25" t="str">
            <v>Teso</v>
          </cell>
          <cell r="AS25">
            <v>111</v>
          </cell>
          <cell r="AT25">
            <v>34</v>
          </cell>
          <cell r="AU25">
            <v>145</v>
          </cell>
          <cell r="AV25">
            <v>65893</v>
          </cell>
          <cell r="AW25">
            <v>7001</v>
          </cell>
          <cell r="AX25">
            <v>72894</v>
          </cell>
          <cell r="AY25">
            <v>161</v>
          </cell>
          <cell r="AZ25">
            <v>10200</v>
          </cell>
          <cell r="BA25">
            <v>83094</v>
          </cell>
          <cell r="BB25">
            <v>229237</v>
          </cell>
          <cell r="BC25">
            <v>38970.29</v>
          </cell>
          <cell r="BD25">
            <v>59601.62</v>
          </cell>
        </row>
        <row r="26">
          <cell r="A26">
            <v>22</v>
          </cell>
          <cell r="B26" t="str">
            <v>Teso South</v>
          </cell>
          <cell r="C26" t="str">
            <v>Teso South</v>
          </cell>
          <cell r="D26">
            <v>72</v>
          </cell>
          <cell r="E26">
            <v>999999</v>
          </cell>
          <cell r="F26">
            <v>106</v>
          </cell>
          <cell r="G26">
            <v>99999</v>
          </cell>
          <cell r="H26">
            <v>2</v>
          </cell>
          <cell r="I26" t="str">
            <v>Teso South</v>
          </cell>
          <cell r="J26">
            <v>137294</v>
          </cell>
          <cell r="K26">
            <v>5178</v>
          </cell>
          <cell r="L26">
            <v>25024</v>
          </cell>
          <cell r="M26">
            <v>19846</v>
          </cell>
          <cell r="N26">
            <v>22332</v>
          </cell>
          <cell r="O26">
            <v>19823</v>
          </cell>
          <cell r="P26">
            <v>42155</v>
          </cell>
          <cell r="Q26">
            <v>15743</v>
          </cell>
          <cell r="R26">
            <v>10166</v>
          </cell>
          <cell r="S26">
            <v>40926</v>
          </cell>
          <cell r="T26">
            <v>2</v>
          </cell>
          <cell r="U26">
            <v>2</v>
          </cell>
          <cell r="V26">
            <v>1</v>
          </cell>
          <cell r="W26">
            <v>151</v>
          </cell>
          <cell r="X26">
            <v>18401</v>
          </cell>
          <cell r="Y26">
            <v>77135</v>
          </cell>
          <cell r="Z26">
            <v>95536</v>
          </cell>
          <cell r="AA26">
            <v>0</v>
          </cell>
          <cell r="AB26">
            <v>0</v>
          </cell>
          <cell r="AC26">
            <v>0</v>
          </cell>
          <cell r="AD26">
            <v>0</v>
          </cell>
          <cell r="AE26">
            <v>0</v>
          </cell>
          <cell r="AF26">
            <v>72</v>
          </cell>
          <cell r="AG26">
            <v>1</v>
          </cell>
          <cell r="AH26">
            <v>1</v>
          </cell>
          <cell r="AI26">
            <v>0</v>
          </cell>
          <cell r="AJ26" t="str">
            <v>N/A</v>
          </cell>
          <cell r="AK26" t="str">
            <v>N/A</v>
          </cell>
          <cell r="AL26" t="str">
            <v>N/A</v>
          </cell>
          <cell r="AM26">
            <v>6</v>
          </cell>
          <cell r="AN26">
            <v>3</v>
          </cell>
          <cell r="AO26">
            <v>0</v>
          </cell>
          <cell r="AP26" t="str">
            <v>Western</v>
          </cell>
          <cell r="AQ26">
            <v>0</v>
          </cell>
          <cell r="AR26" t="str">
            <v>Teso</v>
          </cell>
          <cell r="AU26">
            <v>0</v>
          </cell>
          <cell r="AV26">
            <v>0</v>
          </cell>
          <cell r="AW26">
            <v>0</v>
          </cell>
          <cell r="AX26">
            <v>0</v>
          </cell>
          <cell r="AY26">
            <v>0</v>
          </cell>
          <cell r="AZ26">
            <v>0</v>
          </cell>
          <cell r="BA26">
            <v>0</v>
          </cell>
          <cell r="BB26">
            <v>229237</v>
          </cell>
          <cell r="BC26">
            <v>38970.29</v>
          </cell>
          <cell r="BD26">
            <v>59601.62</v>
          </cell>
        </row>
        <row r="27">
          <cell r="A27">
            <v>23</v>
          </cell>
          <cell r="B27" t="str">
            <v>Mt. Elgon</v>
          </cell>
          <cell r="C27" t="str">
            <v>Mt. Elgon</v>
          </cell>
          <cell r="D27">
            <v>113</v>
          </cell>
          <cell r="E27">
            <v>999999</v>
          </cell>
          <cell r="F27">
            <v>95</v>
          </cell>
          <cell r="G27">
            <v>99999</v>
          </cell>
          <cell r="H27">
            <v>4</v>
          </cell>
          <cell r="I27" t="str">
            <v>Mt. Elgon</v>
          </cell>
          <cell r="J27">
            <v>172377</v>
          </cell>
          <cell r="K27">
            <v>6551</v>
          </cell>
          <cell r="L27">
            <v>32442</v>
          </cell>
          <cell r="M27">
            <v>25891</v>
          </cell>
          <cell r="N27">
            <v>29854</v>
          </cell>
          <cell r="O27">
            <v>23581</v>
          </cell>
          <cell r="P27">
            <v>53435</v>
          </cell>
          <cell r="Q27">
            <v>19550</v>
          </cell>
          <cell r="R27">
            <v>11119</v>
          </cell>
          <cell r="S27">
            <v>54741</v>
          </cell>
          <cell r="T27">
            <v>9</v>
          </cell>
          <cell r="U27">
            <v>4</v>
          </cell>
          <cell r="V27">
            <v>0</v>
          </cell>
          <cell r="W27" t="str">
            <v>N/A</v>
          </cell>
          <cell r="X27" t="str">
            <v>N/A</v>
          </cell>
          <cell r="Y27" t="str">
            <v>N/A</v>
          </cell>
          <cell r="Z27">
            <v>0</v>
          </cell>
          <cell r="AA27" t="str">
            <v>N/A</v>
          </cell>
          <cell r="AB27" t="str">
            <v>N/A</v>
          </cell>
          <cell r="AC27" t="str">
            <v>N/A</v>
          </cell>
          <cell r="AD27">
            <v>0</v>
          </cell>
          <cell r="AE27">
            <v>0</v>
          </cell>
          <cell r="AF27">
            <v>113</v>
          </cell>
          <cell r="AG27">
            <v>1</v>
          </cell>
          <cell r="AH27">
            <v>1</v>
          </cell>
          <cell r="AI27">
            <v>0</v>
          </cell>
          <cell r="AJ27" t="str">
            <v>N/A</v>
          </cell>
          <cell r="AK27" t="str">
            <v>N/A</v>
          </cell>
          <cell r="AL27" t="str">
            <v>N/A</v>
          </cell>
          <cell r="AM27">
            <v>10</v>
          </cell>
          <cell r="AN27">
            <v>3</v>
          </cell>
          <cell r="AO27">
            <v>0</v>
          </cell>
          <cell r="AP27" t="str">
            <v>Western</v>
          </cell>
          <cell r="AQ27">
            <v>0</v>
          </cell>
          <cell r="AR27" t="str">
            <v>Mt. Elgon</v>
          </cell>
          <cell r="AS27">
            <v>101</v>
          </cell>
          <cell r="AT27">
            <v>6</v>
          </cell>
          <cell r="AU27">
            <v>107</v>
          </cell>
          <cell r="AV27">
            <v>37425</v>
          </cell>
          <cell r="AW27">
            <v>3977</v>
          </cell>
          <cell r="AX27">
            <v>41402</v>
          </cell>
          <cell r="AY27">
            <v>180</v>
          </cell>
          <cell r="AZ27">
            <v>7966</v>
          </cell>
          <cell r="BA27">
            <v>49368</v>
          </cell>
          <cell r="BB27">
            <v>159632</v>
          </cell>
          <cell r="BC27">
            <v>27137.440000000002</v>
          </cell>
          <cell r="BD27">
            <v>41504.32</v>
          </cell>
        </row>
        <row r="28">
          <cell r="A28">
            <v>24</v>
          </cell>
          <cell r="B28" t="str">
            <v>Lugari</v>
          </cell>
          <cell r="C28" t="str">
            <v>Lugari</v>
          </cell>
          <cell r="D28">
            <v>138</v>
          </cell>
          <cell r="E28">
            <v>999999</v>
          </cell>
          <cell r="F28">
            <v>386</v>
          </cell>
          <cell r="G28">
            <v>99999</v>
          </cell>
          <cell r="H28">
            <v>3</v>
          </cell>
          <cell r="I28" t="str">
            <v>Lugari</v>
          </cell>
          <cell r="J28">
            <v>292151</v>
          </cell>
          <cell r="K28">
            <v>10548</v>
          </cell>
          <cell r="L28">
            <v>50045</v>
          </cell>
          <cell r="M28">
            <v>39497</v>
          </cell>
          <cell r="N28">
            <v>47777</v>
          </cell>
          <cell r="O28">
            <v>41200</v>
          </cell>
          <cell r="P28">
            <v>88977</v>
          </cell>
          <cell r="Q28">
            <v>32766</v>
          </cell>
          <cell r="R28">
            <v>18125</v>
          </cell>
          <cell r="S28">
            <v>87198</v>
          </cell>
          <cell r="T28">
            <v>3</v>
          </cell>
          <cell r="U28">
            <v>3</v>
          </cell>
          <cell r="V28">
            <v>1</v>
          </cell>
          <cell r="W28">
            <v>243</v>
          </cell>
          <cell r="X28">
            <v>30501</v>
          </cell>
          <cell r="Y28">
            <v>110481</v>
          </cell>
          <cell r="Z28">
            <v>140982</v>
          </cell>
          <cell r="AA28">
            <v>24807</v>
          </cell>
          <cell r="AB28">
            <v>92993</v>
          </cell>
          <cell r="AC28">
            <v>14995</v>
          </cell>
          <cell r="AD28">
            <v>132795</v>
          </cell>
          <cell r="AE28">
            <v>0</v>
          </cell>
          <cell r="AF28">
            <v>184</v>
          </cell>
          <cell r="AG28">
            <v>1</v>
          </cell>
          <cell r="AH28">
            <v>1</v>
          </cell>
          <cell r="AI28">
            <v>0</v>
          </cell>
          <cell r="AJ28" t="str">
            <v>N/A</v>
          </cell>
          <cell r="AK28" t="str">
            <v>N/A</v>
          </cell>
          <cell r="AL28" t="str">
            <v>N/A</v>
          </cell>
          <cell r="AM28">
            <v>15</v>
          </cell>
          <cell r="AN28">
            <v>3</v>
          </cell>
          <cell r="AO28">
            <v>381</v>
          </cell>
          <cell r="AP28" t="str">
            <v>Western</v>
          </cell>
          <cell r="AQ28">
            <v>0</v>
          </cell>
          <cell r="AR28" t="str">
            <v>Lugari</v>
          </cell>
          <cell r="AS28">
            <v>114</v>
          </cell>
          <cell r="AT28">
            <v>75</v>
          </cell>
          <cell r="AU28">
            <v>189</v>
          </cell>
          <cell r="AV28">
            <v>79806</v>
          </cell>
          <cell r="AW28">
            <v>8480</v>
          </cell>
          <cell r="AX28">
            <v>88286</v>
          </cell>
          <cell r="AY28">
            <v>399</v>
          </cell>
          <cell r="AZ28">
            <v>12530</v>
          </cell>
          <cell r="BA28">
            <v>100816</v>
          </cell>
          <cell r="BB28">
            <v>308121</v>
          </cell>
          <cell r="BC28">
            <v>52380.570000000007</v>
          </cell>
          <cell r="BD28">
            <v>80111.460000000006</v>
          </cell>
        </row>
        <row r="29">
          <cell r="A29">
            <v>25</v>
          </cell>
          <cell r="B29" t="str">
            <v>Lugari</v>
          </cell>
          <cell r="C29" t="str">
            <v>Likuyani</v>
          </cell>
          <cell r="D29" t="str">
            <v>N/A</v>
          </cell>
          <cell r="E29">
            <v>999999</v>
          </cell>
          <cell r="F29" t="str">
            <v>N/A</v>
          </cell>
          <cell r="G29" t="str">
            <v>N/A</v>
          </cell>
          <cell r="H29">
            <v>3</v>
          </cell>
          <cell r="I29" t="str">
            <v>Lugari</v>
          </cell>
          <cell r="J29">
            <v>292151</v>
          </cell>
          <cell r="K29">
            <v>10548</v>
          </cell>
          <cell r="L29">
            <v>50045</v>
          </cell>
          <cell r="M29">
            <v>39497</v>
          </cell>
          <cell r="N29">
            <v>47777</v>
          </cell>
          <cell r="O29">
            <v>41200</v>
          </cell>
          <cell r="P29">
            <v>88977</v>
          </cell>
          <cell r="Q29">
            <v>32766</v>
          </cell>
          <cell r="R29">
            <v>18125</v>
          </cell>
          <cell r="S29">
            <v>87198</v>
          </cell>
          <cell r="T29">
            <v>3</v>
          </cell>
          <cell r="U29">
            <v>3</v>
          </cell>
          <cell r="V29">
            <v>1</v>
          </cell>
          <cell r="W29">
            <v>243</v>
          </cell>
          <cell r="X29">
            <v>30501</v>
          </cell>
          <cell r="Y29">
            <v>110481</v>
          </cell>
          <cell r="Z29">
            <v>140982</v>
          </cell>
          <cell r="AA29">
            <v>0</v>
          </cell>
          <cell r="AB29">
            <v>0</v>
          </cell>
          <cell r="AC29">
            <v>0</v>
          </cell>
          <cell r="AD29">
            <v>0</v>
          </cell>
          <cell r="AE29">
            <v>0</v>
          </cell>
          <cell r="AF29">
            <v>184</v>
          </cell>
          <cell r="AG29">
            <v>1</v>
          </cell>
          <cell r="AH29">
            <v>1</v>
          </cell>
          <cell r="AI29">
            <v>0</v>
          </cell>
          <cell r="AJ29" t="str">
            <v>N/A</v>
          </cell>
          <cell r="AK29" t="str">
            <v>N/A</v>
          </cell>
          <cell r="AL29" t="str">
            <v>N/A</v>
          </cell>
          <cell r="AM29">
            <v>15</v>
          </cell>
          <cell r="AN29">
            <v>3</v>
          </cell>
          <cell r="AO29">
            <v>381</v>
          </cell>
          <cell r="AP29" t="str">
            <v>Western</v>
          </cell>
          <cell r="AR29" t="str">
            <v>Lugari</v>
          </cell>
          <cell r="AU29">
            <v>0</v>
          </cell>
          <cell r="AV29">
            <v>0</v>
          </cell>
          <cell r="AW29">
            <v>0</v>
          </cell>
          <cell r="AX29">
            <v>0</v>
          </cell>
          <cell r="AY29">
            <v>0</v>
          </cell>
          <cell r="AZ29">
            <v>0</v>
          </cell>
          <cell r="BA29">
            <v>0</v>
          </cell>
          <cell r="BB29">
            <v>308121</v>
          </cell>
          <cell r="BC29">
            <v>52380.570000000007</v>
          </cell>
          <cell r="BD29">
            <v>80111.460000000006</v>
          </cell>
        </row>
        <row r="30">
          <cell r="A30">
            <v>26</v>
          </cell>
          <cell r="B30" t="str">
            <v>Lugari</v>
          </cell>
          <cell r="C30" t="str">
            <v>Matete</v>
          </cell>
          <cell r="D30">
            <v>46</v>
          </cell>
          <cell r="E30">
            <v>999999</v>
          </cell>
          <cell r="F30">
            <v>75</v>
          </cell>
          <cell r="G30">
            <v>99999</v>
          </cell>
          <cell r="H30">
            <v>2</v>
          </cell>
          <cell r="I30" t="str">
            <v>Lugari</v>
          </cell>
          <cell r="J30">
            <v>292151</v>
          </cell>
          <cell r="K30">
            <v>10548</v>
          </cell>
          <cell r="L30">
            <v>50045</v>
          </cell>
          <cell r="M30">
            <v>39497</v>
          </cell>
          <cell r="N30">
            <v>47777</v>
          </cell>
          <cell r="O30">
            <v>41200</v>
          </cell>
          <cell r="P30">
            <v>88977</v>
          </cell>
          <cell r="Q30">
            <v>32766</v>
          </cell>
          <cell r="R30">
            <v>18125</v>
          </cell>
          <cell r="S30">
            <v>87198</v>
          </cell>
          <cell r="T30">
            <v>3</v>
          </cell>
          <cell r="U30">
            <v>3</v>
          </cell>
          <cell r="V30">
            <v>1</v>
          </cell>
          <cell r="W30">
            <v>243</v>
          </cell>
          <cell r="X30">
            <v>30501</v>
          </cell>
          <cell r="Y30">
            <v>110481</v>
          </cell>
          <cell r="Z30">
            <v>140982</v>
          </cell>
          <cell r="AA30">
            <v>0</v>
          </cell>
          <cell r="AB30">
            <v>0</v>
          </cell>
          <cell r="AC30">
            <v>0</v>
          </cell>
          <cell r="AD30">
            <v>0</v>
          </cell>
          <cell r="AE30">
            <v>0</v>
          </cell>
          <cell r="AF30">
            <v>184</v>
          </cell>
          <cell r="AG30">
            <v>1</v>
          </cell>
          <cell r="AH30">
            <v>1</v>
          </cell>
          <cell r="AI30">
            <v>0</v>
          </cell>
          <cell r="AJ30" t="str">
            <v>N/A</v>
          </cell>
          <cell r="AK30" t="str">
            <v>N/A</v>
          </cell>
          <cell r="AL30" t="str">
            <v>N/A</v>
          </cell>
          <cell r="AM30">
            <v>15</v>
          </cell>
          <cell r="AN30">
            <v>3</v>
          </cell>
          <cell r="AO30">
            <v>381</v>
          </cell>
          <cell r="AP30" t="str">
            <v>Western</v>
          </cell>
          <cell r="AR30" t="str">
            <v>Lugari</v>
          </cell>
          <cell r="AU30">
            <v>0</v>
          </cell>
          <cell r="AV30">
            <v>0</v>
          </cell>
          <cell r="AW30">
            <v>0</v>
          </cell>
          <cell r="AX30">
            <v>0</v>
          </cell>
          <cell r="AY30">
            <v>0</v>
          </cell>
          <cell r="AZ30">
            <v>0</v>
          </cell>
          <cell r="BA30">
            <v>0</v>
          </cell>
          <cell r="BB30">
            <v>308121</v>
          </cell>
          <cell r="BC30">
            <v>52380.570000000007</v>
          </cell>
          <cell r="BD30">
            <v>80111.460000000006</v>
          </cell>
        </row>
        <row r="31">
          <cell r="A31">
            <v>27</v>
          </cell>
          <cell r="B31" t="str">
            <v>Hamisi</v>
          </cell>
          <cell r="C31" t="str">
            <v>Hamisi</v>
          </cell>
          <cell r="D31">
            <v>114</v>
          </cell>
          <cell r="E31">
            <v>999999</v>
          </cell>
          <cell r="F31">
            <v>226</v>
          </cell>
          <cell r="G31">
            <v>99999</v>
          </cell>
          <cell r="H31">
            <v>2</v>
          </cell>
          <cell r="I31" t="str">
            <v>Hamisi</v>
          </cell>
          <cell r="J31">
            <v>148259</v>
          </cell>
          <cell r="K31">
            <v>4793</v>
          </cell>
          <cell r="L31">
            <v>23465</v>
          </cell>
          <cell r="M31">
            <v>18672</v>
          </cell>
          <cell r="N31">
            <v>22719</v>
          </cell>
          <cell r="O31">
            <v>20657</v>
          </cell>
          <cell r="P31">
            <v>43376</v>
          </cell>
          <cell r="Q31">
            <v>17244</v>
          </cell>
          <cell r="R31">
            <v>8973</v>
          </cell>
          <cell r="S31">
            <v>43450</v>
          </cell>
          <cell r="T31">
            <v>6</v>
          </cell>
          <cell r="U31">
            <v>2</v>
          </cell>
          <cell r="V31">
            <v>1</v>
          </cell>
          <cell r="W31">
            <v>47</v>
          </cell>
          <cell r="X31">
            <v>3690</v>
          </cell>
          <cell r="Y31">
            <v>21984</v>
          </cell>
          <cell r="Z31">
            <v>25674</v>
          </cell>
          <cell r="AA31">
            <v>3035</v>
          </cell>
          <cell r="AB31">
            <v>19143</v>
          </cell>
          <cell r="AC31">
            <v>2943</v>
          </cell>
          <cell r="AD31">
            <v>25121</v>
          </cell>
          <cell r="AE31">
            <v>0</v>
          </cell>
          <cell r="AF31">
            <v>114</v>
          </cell>
          <cell r="AG31">
            <v>1</v>
          </cell>
          <cell r="AH31">
            <v>1</v>
          </cell>
          <cell r="AI31">
            <v>0</v>
          </cell>
          <cell r="AJ31" t="str">
            <v>N/A</v>
          </cell>
          <cell r="AK31" t="str">
            <v>N/A</v>
          </cell>
          <cell r="AL31" t="str">
            <v>N/A</v>
          </cell>
          <cell r="AM31">
            <v>10</v>
          </cell>
          <cell r="AN31">
            <v>3</v>
          </cell>
          <cell r="AO31">
            <v>0</v>
          </cell>
          <cell r="AP31" t="str">
            <v>Western</v>
          </cell>
          <cell r="AR31" t="str">
            <v>Vihiga</v>
          </cell>
          <cell r="AS31">
            <v>346</v>
          </cell>
          <cell r="AT31">
            <v>50</v>
          </cell>
          <cell r="AU31">
            <v>396</v>
          </cell>
          <cell r="AV31">
            <v>162812</v>
          </cell>
          <cell r="AW31">
            <v>17300</v>
          </cell>
          <cell r="AX31">
            <v>180112</v>
          </cell>
          <cell r="AY31">
            <v>853</v>
          </cell>
          <cell r="AZ31">
            <v>24582</v>
          </cell>
          <cell r="BA31">
            <v>204694</v>
          </cell>
          <cell r="BB31">
            <v>662085</v>
          </cell>
          <cell r="BC31">
            <v>112554.45000000001</v>
          </cell>
          <cell r="BD31">
            <v>172142.1</v>
          </cell>
        </row>
        <row r="32">
          <cell r="A32">
            <v>28</v>
          </cell>
          <cell r="B32" t="str">
            <v>Emuhaya</v>
          </cell>
          <cell r="C32" t="str">
            <v>Emuhaya</v>
          </cell>
          <cell r="D32">
            <v>103</v>
          </cell>
          <cell r="E32">
            <v>999999</v>
          </cell>
          <cell r="F32">
            <v>174</v>
          </cell>
          <cell r="G32">
            <v>99999</v>
          </cell>
          <cell r="H32">
            <v>2</v>
          </cell>
          <cell r="I32" t="str">
            <v>Emuhaya</v>
          </cell>
          <cell r="J32">
            <v>185069</v>
          </cell>
          <cell r="K32">
            <v>6091</v>
          </cell>
          <cell r="L32">
            <v>29699</v>
          </cell>
          <cell r="M32">
            <v>23608</v>
          </cell>
          <cell r="N32">
            <v>27364</v>
          </cell>
          <cell r="O32">
            <v>25846</v>
          </cell>
          <cell r="P32">
            <v>53210</v>
          </cell>
          <cell r="Q32">
            <v>19957</v>
          </cell>
          <cell r="R32">
            <v>10321</v>
          </cell>
          <cell r="S32">
            <v>52363</v>
          </cell>
          <cell r="T32">
            <v>4</v>
          </cell>
          <cell r="U32">
            <v>2</v>
          </cell>
          <cell r="V32">
            <v>0</v>
          </cell>
          <cell r="W32" t="str">
            <v>N/A</v>
          </cell>
          <cell r="X32" t="str">
            <v>N/A</v>
          </cell>
          <cell r="Y32" t="str">
            <v>N/A</v>
          </cell>
          <cell r="Z32">
            <v>0</v>
          </cell>
          <cell r="AA32" t="str">
            <v>N/A</v>
          </cell>
          <cell r="AB32" t="str">
            <v>N/A</v>
          </cell>
          <cell r="AC32" t="str">
            <v>N/A</v>
          </cell>
          <cell r="AD32">
            <v>0</v>
          </cell>
          <cell r="AE32">
            <v>0</v>
          </cell>
          <cell r="AF32">
            <v>103</v>
          </cell>
          <cell r="AG32">
            <v>1</v>
          </cell>
          <cell r="AH32">
            <v>1</v>
          </cell>
          <cell r="AI32">
            <v>0</v>
          </cell>
          <cell r="AJ32" t="str">
            <v>N/A</v>
          </cell>
          <cell r="AK32" t="str">
            <v>N/A</v>
          </cell>
          <cell r="AL32" t="str">
            <v>N/A</v>
          </cell>
          <cell r="AM32">
            <v>9</v>
          </cell>
          <cell r="AN32">
            <v>3</v>
          </cell>
          <cell r="AO32">
            <v>0</v>
          </cell>
          <cell r="AP32" t="str">
            <v>Western</v>
          </cell>
          <cell r="AR32" t="str">
            <v>Vihiga</v>
          </cell>
          <cell r="AU32">
            <v>0</v>
          </cell>
          <cell r="AV32">
            <v>0</v>
          </cell>
          <cell r="AW32">
            <v>0</v>
          </cell>
          <cell r="AX32">
            <v>0</v>
          </cell>
          <cell r="AY32">
            <v>0</v>
          </cell>
          <cell r="AZ32">
            <v>0</v>
          </cell>
          <cell r="BA32">
            <v>0</v>
          </cell>
          <cell r="BB32">
            <v>662085</v>
          </cell>
          <cell r="BC32">
            <v>112554.45000000001</v>
          </cell>
          <cell r="BD32">
            <v>172142.1</v>
          </cell>
        </row>
        <row r="33">
          <cell r="A33">
            <v>29</v>
          </cell>
          <cell r="B33" t="str">
            <v>Vihiga</v>
          </cell>
          <cell r="C33" t="str">
            <v>Vihiga</v>
          </cell>
          <cell r="D33">
            <v>85</v>
          </cell>
          <cell r="E33">
            <v>999999</v>
          </cell>
          <cell r="F33">
            <v>167</v>
          </cell>
          <cell r="G33">
            <v>99999</v>
          </cell>
          <cell r="H33">
            <v>2</v>
          </cell>
          <cell r="I33" t="str">
            <v>Vihiga</v>
          </cell>
          <cell r="J33">
            <v>221294</v>
          </cell>
          <cell r="K33">
            <v>6542</v>
          </cell>
          <cell r="L33">
            <v>33175</v>
          </cell>
          <cell r="M33">
            <v>26633</v>
          </cell>
          <cell r="N33">
            <v>33403</v>
          </cell>
          <cell r="O33">
            <v>30640</v>
          </cell>
          <cell r="P33">
            <v>64043</v>
          </cell>
          <cell r="Q33">
            <v>25733</v>
          </cell>
          <cell r="R33">
            <v>12527</v>
          </cell>
          <cell r="S33">
            <v>65377</v>
          </cell>
          <cell r="T33">
            <v>8</v>
          </cell>
          <cell r="U33">
            <v>4</v>
          </cell>
          <cell r="V33">
            <v>1</v>
          </cell>
          <cell r="W33">
            <v>170</v>
          </cell>
          <cell r="X33">
            <v>11345</v>
          </cell>
          <cell r="Y33">
            <v>67373</v>
          </cell>
          <cell r="Z33">
            <v>78718</v>
          </cell>
          <cell r="AA33">
            <v>9861</v>
          </cell>
          <cell r="AB33">
            <v>58820</v>
          </cell>
          <cell r="AC33">
            <v>6389</v>
          </cell>
          <cell r="AD33">
            <v>75070</v>
          </cell>
          <cell r="AE33">
            <v>0</v>
          </cell>
          <cell r="AF33">
            <v>199</v>
          </cell>
          <cell r="AG33">
            <v>1</v>
          </cell>
          <cell r="AH33">
            <v>1</v>
          </cell>
          <cell r="AI33">
            <v>0</v>
          </cell>
          <cell r="AJ33" t="str">
            <v>N/A</v>
          </cell>
          <cell r="AK33" t="str">
            <v>N/A</v>
          </cell>
          <cell r="AL33" t="str">
            <v>N/A</v>
          </cell>
          <cell r="AM33">
            <v>16</v>
          </cell>
          <cell r="AN33">
            <v>3</v>
          </cell>
          <cell r="AO33">
            <v>0</v>
          </cell>
          <cell r="AP33" t="str">
            <v>Western</v>
          </cell>
          <cell r="AR33" t="str">
            <v>Vihiga</v>
          </cell>
          <cell r="AU33">
            <v>0</v>
          </cell>
          <cell r="AV33">
            <v>0</v>
          </cell>
          <cell r="AW33">
            <v>0</v>
          </cell>
          <cell r="AX33">
            <v>0</v>
          </cell>
          <cell r="AY33">
            <v>0</v>
          </cell>
          <cell r="AZ33">
            <v>0</v>
          </cell>
          <cell r="BA33">
            <v>0</v>
          </cell>
          <cell r="BB33">
            <v>662085</v>
          </cell>
          <cell r="BC33">
            <v>112554.45000000001</v>
          </cell>
          <cell r="BD33">
            <v>172142.1</v>
          </cell>
        </row>
        <row r="34">
          <cell r="A34">
            <v>30</v>
          </cell>
          <cell r="B34" t="str">
            <v>Vihiga</v>
          </cell>
          <cell r="C34" t="str">
            <v>Sabatia</v>
          </cell>
          <cell r="D34">
            <v>114</v>
          </cell>
          <cell r="E34">
            <v>999999</v>
          </cell>
          <cell r="F34">
            <v>216</v>
          </cell>
          <cell r="G34">
            <v>99999</v>
          </cell>
          <cell r="H34">
            <v>2</v>
          </cell>
          <cell r="I34" t="str">
            <v>Vihiga</v>
          </cell>
          <cell r="J34">
            <v>221294</v>
          </cell>
          <cell r="K34">
            <v>6542</v>
          </cell>
          <cell r="L34">
            <v>33175</v>
          </cell>
          <cell r="M34">
            <v>26633</v>
          </cell>
          <cell r="N34">
            <v>33403</v>
          </cell>
          <cell r="O34">
            <v>30640</v>
          </cell>
          <cell r="P34">
            <v>64043</v>
          </cell>
          <cell r="Q34">
            <v>25733</v>
          </cell>
          <cell r="R34">
            <v>12527</v>
          </cell>
          <cell r="S34">
            <v>65377</v>
          </cell>
          <cell r="T34">
            <v>8</v>
          </cell>
          <cell r="U34">
            <v>4</v>
          </cell>
          <cell r="V34">
            <v>1</v>
          </cell>
          <cell r="W34">
            <v>170</v>
          </cell>
          <cell r="X34">
            <v>11345</v>
          </cell>
          <cell r="Y34">
            <v>67373</v>
          </cell>
          <cell r="Z34">
            <v>78718</v>
          </cell>
          <cell r="AA34">
            <v>0</v>
          </cell>
          <cell r="AB34">
            <v>0</v>
          </cell>
          <cell r="AC34">
            <v>0</v>
          </cell>
          <cell r="AD34">
            <v>0</v>
          </cell>
          <cell r="AE34">
            <v>0</v>
          </cell>
          <cell r="AF34">
            <v>199</v>
          </cell>
          <cell r="AG34">
            <v>1</v>
          </cell>
          <cell r="AH34">
            <v>1</v>
          </cell>
          <cell r="AI34">
            <v>0</v>
          </cell>
          <cell r="AJ34" t="str">
            <v>N/A</v>
          </cell>
          <cell r="AK34" t="str">
            <v>N/A</v>
          </cell>
          <cell r="AL34" t="str">
            <v>N/A</v>
          </cell>
          <cell r="AM34">
            <v>16</v>
          </cell>
          <cell r="AN34">
            <v>3</v>
          </cell>
          <cell r="AO34">
            <v>0</v>
          </cell>
          <cell r="AP34" t="str">
            <v>Western</v>
          </cell>
          <cell r="AR34" t="str">
            <v>Vihiga</v>
          </cell>
          <cell r="AU34">
            <v>0</v>
          </cell>
          <cell r="AV34">
            <v>0</v>
          </cell>
          <cell r="AW34">
            <v>0</v>
          </cell>
          <cell r="AX34">
            <v>0</v>
          </cell>
          <cell r="AY34">
            <v>0</v>
          </cell>
          <cell r="AZ34">
            <v>0</v>
          </cell>
          <cell r="BA34">
            <v>0</v>
          </cell>
          <cell r="BB34">
            <v>662085</v>
          </cell>
          <cell r="BC34">
            <v>112554.45000000001</v>
          </cell>
          <cell r="BD34">
            <v>172142.1</v>
          </cell>
        </row>
        <row r="35">
          <cell r="A35">
            <v>31</v>
          </cell>
          <cell r="B35" t="str">
            <v>Buret</v>
          </cell>
          <cell r="C35" t="str">
            <v>Buret</v>
          </cell>
          <cell r="D35">
            <v>138</v>
          </cell>
          <cell r="E35">
            <v>999999</v>
          </cell>
          <cell r="F35">
            <v>176</v>
          </cell>
          <cell r="G35">
            <v>99999</v>
          </cell>
          <cell r="H35">
            <v>3</v>
          </cell>
          <cell r="I35" t="str">
            <v>Buret</v>
          </cell>
          <cell r="J35">
            <v>281381</v>
          </cell>
          <cell r="K35">
            <v>8936</v>
          </cell>
          <cell r="L35">
            <v>44728</v>
          </cell>
          <cell r="M35">
            <v>35792</v>
          </cell>
          <cell r="N35">
            <v>44590</v>
          </cell>
          <cell r="O35">
            <v>36696</v>
          </cell>
          <cell r="P35">
            <v>81286</v>
          </cell>
          <cell r="Q35">
            <v>30810</v>
          </cell>
          <cell r="R35">
            <v>17764</v>
          </cell>
          <cell r="S35">
            <v>89747</v>
          </cell>
          <cell r="T35">
            <v>11</v>
          </cell>
          <cell r="U35">
            <v>6</v>
          </cell>
          <cell r="V35">
            <v>0</v>
          </cell>
          <cell r="W35" t="str">
            <v>N/A</v>
          </cell>
          <cell r="X35" t="str">
            <v>N/A</v>
          </cell>
          <cell r="Y35" t="str">
            <v>N/A</v>
          </cell>
          <cell r="Z35">
            <v>0</v>
          </cell>
          <cell r="AA35" t="str">
            <v>N/A</v>
          </cell>
          <cell r="AB35" t="str">
            <v>N/A</v>
          </cell>
          <cell r="AC35" t="str">
            <v>N/A</v>
          </cell>
          <cell r="AD35">
            <v>0</v>
          </cell>
          <cell r="AE35">
            <v>0</v>
          </cell>
          <cell r="AF35">
            <v>268</v>
          </cell>
          <cell r="AG35">
            <v>1</v>
          </cell>
          <cell r="AH35">
            <v>1</v>
          </cell>
          <cell r="AI35">
            <v>0</v>
          </cell>
          <cell r="AJ35" t="str">
            <v>N/A</v>
          </cell>
          <cell r="AK35" t="str">
            <v>N/A</v>
          </cell>
          <cell r="AL35" t="str">
            <v>N/A</v>
          </cell>
          <cell r="AM35">
            <v>22</v>
          </cell>
          <cell r="AN35">
            <v>3</v>
          </cell>
          <cell r="AO35">
            <v>0</v>
          </cell>
          <cell r="AP35" t="str">
            <v>Rift Valley</v>
          </cell>
          <cell r="AR35" t="str">
            <v>Buret</v>
          </cell>
          <cell r="AS35">
            <v>209</v>
          </cell>
          <cell r="AT35">
            <v>103</v>
          </cell>
          <cell r="AU35">
            <v>312</v>
          </cell>
          <cell r="AV35">
            <v>102678</v>
          </cell>
          <cell r="AW35">
            <v>10910</v>
          </cell>
          <cell r="AX35">
            <v>113588</v>
          </cell>
          <cell r="AY35">
            <v>379</v>
          </cell>
          <cell r="AZ35">
            <v>18230</v>
          </cell>
          <cell r="BA35">
            <v>131818</v>
          </cell>
          <cell r="BB35">
            <v>389634</v>
          </cell>
          <cell r="BC35">
            <v>66237.78</v>
          </cell>
          <cell r="BD35">
            <v>101304.84</v>
          </cell>
        </row>
        <row r="36">
          <cell r="A36">
            <v>32</v>
          </cell>
          <cell r="B36" t="str">
            <v>Buret</v>
          </cell>
          <cell r="C36" t="str">
            <v>Konoin</v>
          </cell>
          <cell r="D36">
            <v>130</v>
          </cell>
          <cell r="E36">
            <v>999999</v>
          </cell>
          <cell r="F36">
            <v>219</v>
          </cell>
          <cell r="G36">
            <v>99999</v>
          </cell>
          <cell r="H36">
            <v>3</v>
          </cell>
          <cell r="I36" t="str">
            <v>Buret</v>
          </cell>
          <cell r="J36">
            <v>281381</v>
          </cell>
          <cell r="K36">
            <v>8936</v>
          </cell>
          <cell r="L36">
            <v>44728</v>
          </cell>
          <cell r="M36">
            <v>35792</v>
          </cell>
          <cell r="N36">
            <v>44590</v>
          </cell>
          <cell r="O36">
            <v>36696</v>
          </cell>
          <cell r="P36">
            <v>81286</v>
          </cell>
          <cell r="Q36">
            <v>30810</v>
          </cell>
          <cell r="R36">
            <v>17764</v>
          </cell>
          <cell r="S36">
            <v>89747</v>
          </cell>
          <cell r="T36">
            <v>11</v>
          </cell>
          <cell r="U36">
            <v>6</v>
          </cell>
          <cell r="V36">
            <v>0</v>
          </cell>
          <cell r="W36" t="str">
            <v>N/A</v>
          </cell>
          <cell r="X36" t="str">
            <v>N/A</v>
          </cell>
          <cell r="Y36" t="str">
            <v>N/A</v>
          </cell>
          <cell r="Z36">
            <v>0</v>
          </cell>
          <cell r="AA36" t="str">
            <v>N/A</v>
          </cell>
          <cell r="AB36" t="str">
            <v>N/A</v>
          </cell>
          <cell r="AC36" t="str">
            <v>N/A</v>
          </cell>
          <cell r="AD36">
            <v>0</v>
          </cell>
          <cell r="AE36">
            <v>0</v>
          </cell>
          <cell r="AF36">
            <v>268</v>
          </cell>
          <cell r="AG36">
            <v>1</v>
          </cell>
          <cell r="AH36">
            <v>1</v>
          </cell>
          <cell r="AI36">
            <v>0</v>
          </cell>
          <cell r="AJ36" t="str">
            <v>N/A</v>
          </cell>
          <cell r="AK36" t="str">
            <v>N/A</v>
          </cell>
          <cell r="AL36" t="str">
            <v>N/A</v>
          </cell>
          <cell r="AM36">
            <v>22</v>
          </cell>
          <cell r="AN36">
            <v>3</v>
          </cell>
          <cell r="AO36">
            <v>0</v>
          </cell>
          <cell r="AP36" t="str">
            <v>Rift Valley</v>
          </cell>
          <cell r="AR36" t="str">
            <v>Buret</v>
          </cell>
          <cell r="AU36">
            <v>0</v>
          </cell>
          <cell r="AV36">
            <v>0</v>
          </cell>
          <cell r="AW36">
            <v>0</v>
          </cell>
          <cell r="AX36">
            <v>0</v>
          </cell>
          <cell r="AY36">
            <v>0</v>
          </cell>
          <cell r="AZ36">
            <v>0</v>
          </cell>
          <cell r="BA36">
            <v>0</v>
          </cell>
          <cell r="BB36">
            <v>389634</v>
          </cell>
          <cell r="BC36">
            <v>66237.78</v>
          </cell>
          <cell r="BD36">
            <v>101304.84</v>
          </cell>
        </row>
        <row r="37">
          <cell r="A37">
            <v>33</v>
          </cell>
          <cell r="B37" t="str">
            <v>Bomet</v>
          </cell>
          <cell r="C37" t="str">
            <v>Bomet</v>
          </cell>
          <cell r="D37">
            <v>242</v>
          </cell>
          <cell r="E37">
            <v>999999</v>
          </cell>
          <cell r="F37">
            <v>307</v>
          </cell>
          <cell r="G37">
            <v>99999</v>
          </cell>
          <cell r="H37">
            <v>2</v>
          </cell>
          <cell r="I37" t="str">
            <v>Bomet</v>
          </cell>
          <cell r="J37">
            <v>298597</v>
          </cell>
          <cell r="K37">
            <v>11153</v>
          </cell>
          <cell r="L37">
            <v>51655</v>
          </cell>
          <cell r="M37">
            <v>40502</v>
          </cell>
          <cell r="N37">
            <v>48840</v>
          </cell>
          <cell r="O37">
            <v>43042</v>
          </cell>
          <cell r="P37">
            <v>91882</v>
          </cell>
          <cell r="Q37">
            <v>34742</v>
          </cell>
          <cell r="R37">
            <v>23712</v>
          </cell>
          <cell r="S37">
            <v>126627</v>
          </cell>
          <cell r="T37">
            <v>17</v>
          </cell>
          <cell r="U37">
            <v>4</v>
          </cell>
          <cell r="V37">
            <v>0</v>
          </cell>
          <cell r="W37" t="str">
            <v>N/A</v>
          </cell>
          <cell r="X37" t="str">
            <v>N/A</v>
          </cell>
          <cell r="Y37" t="str">
            <v>N/A</v>
          </cell>
          <cell r="Z37">
            <v>0</v>
          </cell>
          <cell r="AA37" t="str">
            <v>N/A</v>
          </cell>
          <cell r="AB37" t="str">
            <v>N/A</v>
          </cell>
          <cell r="AC37" t="str">
            <v>N/A</v>
          </cell>
          <cell r="AD37">
            <v>0</v>
          </cell>
          <cell r="AE37">
            <v>0</v>
          </cell>
          <cell r="AF37">
            <v>368</v>
          </cell>
          <cell r="AG37">
            <v>1</v>
          </cell>
          <cell r="AH37">
            <v>1</v>
          </cell>
          <cell r="AI37">
            <v>0</v>
          </cell>
          <cell r="AJ37" t="str">
            <v>N/A</v>
          </cell>
          <cell r="AK37" t="str">
            <v>N/A</v>
          </cell>
          <cell r="AL37" t="str">
            <v>N/A</v>
          </cell>
          <cell r="AM37">
            <v>30</v>
          </cell>
          <cell r="AN37">
            <v>3</v>
          </cell>
          <cell r="AO37">
            <v>0</v>
          </cell>
          <cell r="AP37" t="str">
            <v>Rift Valley</v>
          </cell>
          <cell r="AR37" t="str">
            <v>Bomet</v>
          </cell>
          <cell r="AS37">
            <v>319</v>
          </cell>
          <cell r="AT37">
            <v>160</v>
          </cell>
          <cell r="AU37">
            <v>479</v>
          </cell>
          <cell r="AV37">
            <v>105643</v>
          </cell>
          <cell r="AW37">
            <v>11225</v>
          </cell>
          <cell r="AX37">
            <v>116868</v>
          </cell>
          <cell r="AY37">
            <v>490</v>
          </cell>
          <cell r="AZ37">
            <v>17649</v>
          </cell>
          <cell r="BA37">
            <v>134517</v>
          </cell>
          <cell r="BB37">
            <v>473937</v>
          </cell>
          <cell r="BC37">
            <v>80569.290000000008</v>
          </cell>
          <cell r="BD37">
            <v>123223.62000000001</v>
          </cell>
        </row>
        <row r="38">
          <cell r="A38">
            <v>34</v>
          </cell>
          <cell r="B38" t="str">
            <v>Bomet</v>
          </cell>
          <cell r="C38" t="str">
            <v>Chepalungu</v>
          </cell>
          <cell r="D38">
            <v>126</v>
          </cell>
          <cell r="E38">
            <v>999999</v>
          </cell>
          <cell r="F38">
            <v>164</v>
          </cell>
          <cell r="G38">
            <v>99999</v>
          </cell>
          <cell r="H38">
            <v>2</v>
          </cell>
          <cell r="I38" t="str">
            <v>Bomet</v>
          </cell>
          <cell r="J38">
            <v>0</v>
          </cell>
          <cell r="K38">
            <v>0</v>
          </cell>
          <cell r="L38">
            <v>0</v>
          </cell>
          <cell r="M38">
            <v>0</v>
          </cell>
          <cell r="N38">
            <v>0</v>
          </cell>
          <cell r="O38">
            <v>0</v>
          </cell>
          <cell r="P38">
            <v>0</v>
          </cell>
          <cell r="Q38">
            <v>0</v>
          </cell>
          <cell r="R38">
            <v>0</v>
          </cell>
          <cell r="S38">
            <v>0</v>
          </cell>
          <cell r="T38">
            <v>17</v>
          </cell>
          <cell r="U38">
            <v>4</v>
          </cell>
          <cell r="V38">
            <v>0</v>
          </cell>
          <cell r="W38" t="str">
            <v>N/A</v>
          </cell>
          <cell r="X38" t="str">
            <v>N/A</v>
          </cell>
          <cell r="Y38" t="str">
            <v>N/A</v>
          </cell>
          <cell r="Z38">
            <v>0</v>
          </cell>
          <cell r="AA38" t="str">
            <v>N/A</v>
          </cell>
          <cell r="AB38" t="str">
            <v>N/A</v>
          </cell>
          <cell r="AC38" t="str">
            <v>N/A</v>
          </cell>
          <cell r="AD38">
            <v>0</v>
          </cell>
          <cell r="AE38">
            <v>0</v>
          </cell>
          <cell r="AF38">
            <v>368</v>
          </cell>
          <cell r="AG38">
            <v>1</v>
          </cell>
          <cell r="AH38">
            <v>1</v>
          </cell>
          <cell r="AI38">
            <v>0</v>
          </cell>
          <cell r="AJ38" t="str">
            <v>N/A</v>
          </cell>
          <cell r="AK38" t="str">
            <v>N/A</v>
          </cell>
          <cell r="AL38" t="str">
            <v>N/A</v>
          </cell>
          <cell r="AM38">
            <v>30</v>
          </cell>
          <cell r="AN38">
            <v>3</v>
          </cell>
          <cell r="AO38">
            <v>0</v>
          </cell>
          <cell r="AP38" t="str">
            <v>Rift Valley</v>
          </cell>
          <cell r="AR38" t="str">
            <v>Bomet</v>
          </cell>
          <cell r="AU38">
            <v>0</v>
          </cell>
          <cell r="AV38">
            <v>0</v>
          </cell>
          <cell r="AW38">
            <v>0</v>
          </cell>
          <cell r="AX38">
            <v>0</v>
          </cell>
          <cell r="AY38">
            <v>0</v>
          </cell>
          <cell r="AZ38">
            <v>0</v>
          </cell>
          <cell r="BA38">
            <v>0</v>
          </cell>
          <cell r="BB38">
            <v>473937</v>
          </cell>
          <cell r="BC38">
            <v>80569.290000000008</v>
          </cell>
          <cell r="BD38">
            <v>123223.62000000001</v>
          </cell>
        </row>
        <row r="39">
          <cell r="A39">
            <v>35</v>
          </cell>
          <cell r="B39" t="str">
            <v>Sotik</v>
          </cell>
          <cell r="C39" t="str">
            <v>Sotik</v>
          </cell>
          <cell r="D39">
            <v>207</v>
          </cell>
          <cell r="E39">
            <v>999999</v>
          </cell>
          <cell r="F39">
            <v>219</v>
          </cell>
          <cell r="G39">
            <v>99999</v>
          </cell>
          <cell r="H39">
            <v>5</v>
          </cell>
          <cell r="I39" t="str">
            <v>Sotik</v>
          </cell>
          <cell r="J39">
            <v>179602</v>
          </cell>
          <cell r="K39">
            <v>6363</v>
          </cell>
          <cell r="L39">
            <v>30451</v>
          </cell>
          <cell r="M39">
            <v>24088</v>
          </cell>
          <cell r="N39">
            <v>29029</v>
          </cell>
          <cell r="O39">
            <v>24661</v>
          </cell>
          <cell r="P39">
            <v>53690</v>
          </cell>
          <cell r="Q39">
            <v>21218</v>
          </cell>
          <cell r="R39">
            <v>11965</v>
          </cell>
          <cell r="S39">
            <v>58822</v>
          </cell>
          <cell r="T39">
            <v>8</v>
          </cell>
          <cell r="U39">
            <v>5</v>
          </cell>
          <cell r="V39">
            <v>0</v>
          </cell>
          <cell r="W39" t="str">
            <v>N/A</v>
          </cell>
          <cell r="X39" t="str">
            <v>N/A</v>
          </cell>
          <cell r="Y39" t="str">
            <v>N/A</v>
          </cell>
          <cell r="Z39">
            <v>0</v>
          </cell>
          <cell r="AA39" t="str">
            <v>N/A</v>
          </cell>
          <cell r="AB39" t="str">
            <v>N/A</v>
          </cell>
          <cell r="AC39" t="str">
            <v>N/A</v>
          </cell>
          <cell r="AD39">
            <v>0</v>
          </cell>
          <cell r="AE39">
            <v>0</v>
          </cell>
          <cell r="AF39">
            <v>207</v>
          </cell>
          <cell r="AG39">
            <v>1</v>
          </cell>
          <cell r="AH39">
            <v>1</v>
          </cell>
          <cell r="AI39">
            <v>0</v>
          </cell>
          <cell r="AJ39" t="str">
            <v>N/A</v>
          </cell>
          <cell r="AK39" t="str">
            <v>N/A</v>
          </cell>
          <cell r="AL39" t="str">
            <v>N/A</v>
          </cell>
          <cell r="AM39">
            <v>17</v>
          </cell>
          <cell r="AN39">
            <v>3</v>
          </cell>
          <cell r="AO39">
            <v>0</v>
          </cell>
          <cell r="AP39" t="str">
            <v>Rift Valley</v>
          </cell>
          <cell r="AR39" t="str">
            <v>Bomet</v>
          </cell>
          <cell r="AU39">
            <v>0</v>
          </cell>
          <cell r="AV39">
            <v>0</v>
          </cell>
          <cell r="AW39">
            <v>0</v>
          </cell>
          <cell r="AX39">
            <v>0</v>
          </cell>
          <cell r="AY39">
            <v>0</v>
          </cell>
          <cell r="AZ39">
            <v>0</v>
          </cell>
          <cell r="BA39">
            <v>0</v>
          </cell>
          <cell r="BB39">
            <v>473937</v>
          </cell>
          <cell r="BC39">
            <v>80569.290000000008</v>
          </cell>
          <cell r="BD39">
            <v>123223.62000000001</v>
          </cell>
        </row>
        <row r="40">
          <cell r="A40">
            <v>36</v>
          </cell>
          <cell r="B40" t="str">
            <v>Nandi South</v>
          </cell>
          <cell r="C40" t="str">
            <v>Nandi South</v>
          </cell>
          <cell r="D40">
            <v>142</v>
          </cell>
          <cell r="E40">
            <v>999999</v>
          </cell>
          <cell r="F40">
            <v>200</v>
          </cell>
          <cell r="G40">
            <v>99999</v>
          </cell>
          <cell r="H40">
            <v>3</v>
          </cell>
          <cell r="I40" t="str">
            <v>Nandi South</v>
          </cell>
          <cell r="J40">
            <v>157967</v>
          </cell>
          <cell r="K40">
            <v>5185</v>
          </cell>
          <cell r="L40">
            <v>25896</v>
          </cell>
          <cell r="M40">
            <v>20711</v>
          </cell>
          <cell r="N40">
            <v>24767</v>
          </cell>
          <cell r="O40">
            <v>21427</v>
          </cell>
          <cell r="P40">
            <v>46194</v>
          </cell>
          <cell r="Q40">
            <v>17635</v>
          </cell>
          <cell r="R40">
            <v>10485</v>
          </cell>
          <cell r="S40">
            <v>46605</v>
          </cell>
          <cell r="T40">
            <v>8</v>
          </cell>
          <cell r="U40">
            <v>3</v>
          </cell>
          <cell r="V40">
            <v>0</v>
          </cell>
          <cell r="W40" t="str">
            <v>N/A</v>
          </cell>
          <cell r="X40" t="str">
            <v>N/A</v>
          </cell>
          <cell r="Y40" t="str">
            <v>N/A</v>
          </cell>
          <cell r="Z40">
            <v>0</v>
          </cell>
          <cell r="AA40" t="str">
            <v>N/A</v>
          </cell>
          <cell r="AB40" t="str">
            <v>N/A</v>
          </cell>
          <cell r="AC40" t="str">
            <v>N/A</v>
          </cell>
          <cell r="AD40">
            <v>0</v>
          </cell>
          <cell r="AE40">
            <v>0</v>
          </cell>
          <cell r="AF40">
            <v>142</v>
          </cell>
          <cell r="AG40">
            <v>1</v>
          </cell>
          <cell r="AH40">
            <v>1</v>
          </cell>
          <cell r="AI40">
            <v>0</v>
          </cell>
          <cell r="AJ40" t="str">
            <v>N/A</v>
          </cell>
          <cell r="AK40" t="str">
            <v>N/A</v>
          </cell>
          <cell r="AL40" t="str">
            <v>N/A</v>
          </cell>
          <cell r="AM40">
            <v>12</v>
          </cell>
          <cell r="AN40">
            <v>3</v>
          </cell>
          <cell r="AO40">
            <v>0</v>
          </cell>
          <cell r="AP40" t="str">
            <v>Rift Valley</v>
          </cell>
          <cell r="AR40" t="str">
            <v>Nandi South</v>
          </cell>
          <cell r="AS40">
            <v>322</v>
          </cell>
          <cell r="AT40">
            <v>16</v>
          </cell>
          <cell r="AU40">
            <v>338</v>
          </cell>
          <cell r="AV40">
            <v>108869</v>
          </cell>
          <cell r="AW40">
            <v>11568</v>
          </cell>
          <cell r="AX40">
            <v>120437</v>
          </cell>
          <cell r="AY40">
            <v>339</v>
          </cell>
          <cell r="AZ40">
            <v>17551</v>
          </cell>
          <cell r="BA40">
            <v>137988</v>
          </cell>
          <cell r="BB40">
            <v>486170</v>
          </cell>
          <cell r="BC40">
            <v>82648.900000000009</v>
          </cell>
          <cell r="BD40">
            <v>126404.2</v>
          </cell>
        </row>
        <row r="41">
          <cell r="A41">
            <v>37</v>
          </cell>
          <cell r="B41" t="str">
            <v>Tinderet</v>
          </cell>
          <cell r="C41" t="str">
            <v>Tinderet</v>
          </cell>
          <cell r="D41">
            <v>78</v>
          </cell>
          <cell r="E41">
            <v>999999</v>
          </cell>
          <cell r="F41">
            <v>101</v>
          </cell>
          <cell r="G41">
            <v>99999</v>
          </cell>
          <cell r="H41">
            <v>4</v>
          </cell>
          <cell r="I41" t="str">
            <v>Tinderet</v>
          </cell>
          <cell r="J41">
            <v>77055</v>
          </cell>
          <cell r="K41">
            <v>2891</v>
          </cell>
          <cell r="L41">
            <v>13821</v>
          </cell>
          <cell r="M41">
            <v>10930</v>
          </cell>
          <cell r="N41">
            <v>12592</v>
          </cell>
          <cell r="O41">
            <v>10813</v>
          </cell>
          <cell r="P41">
            <v>23405</v>
          </cell>
          <cell r="Q41">
            <v>8595</v>
          </cell>
          <cell r="R41">
            <v>6382</v>
          </cell>
          <cell r="S41">
            <v>23317</v>
          </cell>
          <cell r="T41">
            <v>8</v>
          </cell>
          <cell r="U41">
            <v>4</v>
          </cell>
          <cell r="V41">
            <v>0</v>
          </cell>
          <cell r="W41" t="str">
            <v>N/A</v>
          </cell>
          <cell r="X41" t="str">
            <v>N/A</v>
          </cell>
          <cell r="Y41" t="str">
            <v>N/A</v>
          </cell>
          <cell r="Z41">
            <v>0</v>
          </cell>
          <cell r="AA41" t="str">
            <v>N/A</v>
          </cell>
          <cell r="AB41" t="str">
            <v>N/A</v>
          </cell>
          <cell r="AC41" t="str">
            <v>N/A</v>
          </cell>
          <cell r="AD41">
            <v>0</v>
          </cell>
          <cell r="AE41">
            <v>0</v>
          </cell>
          <cell r="AF41">
            <v>78</v>
          </cell>
          <cell r="AG41">
            <v>1</v>
          </cell>
          <cell r="AH41">
            <v>1</v>
          </cell>
          <cell r="AI41">
            <v>0</v>
          </cell>
          <cell r="AJ41" t="str">
            <v>N/A</v>
          </cell>
          <cell r="AK41" t="str">
            <v>N/A</v>
          </cell>
          <cell r="AL41" t="str">
            <v>N/A</v>
          </cell>
          <cell r="AM41">
            <v>7</v>
          </cell>
          <cell r="AN41">
            <v>3</v>
          </cell>
          <cell r="AO41">
            <v>0</v>
          </cell>
          <cell r="AP41" t="str">
            <v>Rift Valley</v>
          </cell>
          <cell r="AR41" t="str">
            <v>Nandi South</v>
          </cell>
          <cell r="AU41">
            <v>0</v>
          </cell>
          <cell r="AV41">
            <v>0</v>
          </cell>
          <cell r="AW41">
            <v>0</v>
          </cell>
          <cell r="AX41">
            <v>0</v>
          </cell>
          <cell r="AY41">
            <v>0</v>
          </cell>
          <cell r="AZ41">
            <v>0</v>
          </cell>
          <cell r="BA41">
            <v>0</v>
          </cell>
          <cell r="BB41">
            <v>486170</v>
          </cell>
          <cell r="BC41">
            <v>82648.900000000009</v>
          </cell>
          <cell r="BD41">
            <v>126404.2</v>
          </cell>
        </row>
        <row r="42">
          <cell r="A42">
            <v>38</v>
          </cell>
          <cell r="B42" t="str">
            <v>Nandi East</v>
          </cell>
          <cell r="C42" t="str">
            <v>Nandi East</v>
          </cell>
          <cell r="D42">
            <v>119</v>
          </cell>
          <cell r="E42">
            <v>999999</v>
          </cell>
          <cell r="F42">
            <v>189</v>
          </cell>
          <cell r="G42">
            <v>99999</v>
          </cell>
          <cell r="H42">
            <v>2</v>
          </cell>
          <cell r="I42" t="str">
            <v>Nandi East</v>
          </cell>
          <cell r="J42">
            <v>112638</v>
          </cell>
          <cell r="K42">
            <v>3791</v>
          </cell>
          <cell r="L42">
            <v>19000</v>
          </cell>
          <cell r="M42">
            <v>15209</v>
          </cell>
          <cell r="N42">
            <v>17125</v>
          </cell>
          <cell r="O42">
            <v>14112</v>
          </cell>
          <cell r="P42">
            <v>31237</v>
          </cell>
          <cell r="Q42">
            <v>11013</v>
          </cell>
          <cell r="R42">
            <v>10617</v>
          </cell>
          <cell r="S42">
            <v>32013</v>
          </cell>
          <cell r="T42">
            <v>5</v>
          </cell>
          <cell r="U42">
            <v>2</v>
          </cell>
          <cell r="V42">
            <v>0</v>
          </cell>
          <cell r="W42" t="str">
            <v>N/A</v>
          </cell>
          <cell r="X42" t="str">
            <v>N/A</v>
          </cell>
          <cell r="Y42" t="str">
            <v>N/A</v>
          </cell>
          <cell r="Z42">
            <v>0</v>
          </cell>
          <cell r="AA42" t="str">
            <v>N/A</v>
          </cell>
          <cell r="AB42" t="str">
            <v>N/A</v>
          </cell>
          <cell r="AC42" t="str">
            <v>N/A</v>
          </cell>
          <cell r="AD42">
            <v>0</v>
          </cell>
          <cell r="AE42">
            <v>0</v>
          </cell>
          <cell r="AF42">
            <v>119</v>
          </cell>
          <cell r="AG42">
            <v>1</v>
          </cell>
          <cell r="AH42">
            <v>1</v>
          </cell>
          <cell r="AI42">
            <v>0</v>
          </cell>
          <cell r="AJ42" t="str">
            <v>N/A</v>
          </cell>
          <cell r="AK42" t="str">
            <v>N/A</v>
          </cell>
          <cell r="AL42" t="str">
            <v>N/A</v>
          </cell>
          <cell r="AM42">
            <v>10</v>
          </cell>
          <cell r="AN42">
            <v>3</v>
          </cell>
          <cell r="AO42">
            <v>0</v>
          </cell>
          <cell r="AP42" t="str">
            <v>Rift Valley</v>
          </cell>
          <cell r="AR42" t="str">
            <v>Nandi South</v>
          </cell>
          <cell r="AU42">
            <v>0</v>
          </cell>
          <cell r="AV42">
            <v>0</v>
          </cell>
          <cell r="AW42">
            <v>0</v>
          </cell>
          <cell r="AX42">
            <v>0</v>
          </cell>
          <cell r="AY42">
            <v>0</v>
          </cell>
          <cell r="AZ42">
            <v>0</v>
          </cell>
          <cell r="BA42">
            <v>0</v>
          </cell>
          <cell r="BB42">
            <v>486170</v>
          </cell>
          <cell r="BC42">
            <v>82648.900000000009</v>
          </cell>
          <cell r="BD42">
            <v>126404.2</v>
          </cell>
        </row>
        <row r="43">
          <cell r="A43">
            <v>39</v>
          </cell>
          <cell r="B43" t="str">
            <v>Kericho</v>
          </cell>
          <cell r="C43" t="str">
            <v>Kericho</v>
          </cell>
          <cell r="D43">
            <v>162</v>
          </cell>
          <cell r="E43">
            <v>999999</v>
          </cell>
          <cell r="F43">
            <v>186</v>
          </cell>
          <cell r="G43">
            <v>99999</v>
          </cell>
          <cell r="H43">
            <v>2</v>
          </cell>
          <cell r="I43" t="str">
            <v>Kericho</v>
          </cell>
          <cell r="J43">
            <v>248938</v>
          </cell>
          <cell r="K43">
            <v>7902</v>
          </cell>
          <cell r="L43">
            <v>39760</v>
          </cell>
          <cell r="M43">
            <v>31858</v>
          </cell>
          <cell r="N43">
            <v>37496</v>
          </cell>
          <cell r="O43">
            <v>31648</v>
          </cell>
          <cell r="P43">
            <v>69144</v>
          </cell>
          <cell r="Q43">
            <v>27076</v>
          </cell>
          <cell r="R43">
            <v>23076</v>
          </cell>
          <cell r="S43">
            <v>105877</v>
          </cell>
          <cell r="T43">
            <v>14</v>
          </cell>
          <cell r="U43">
            <v>5</v>
          </cell>
          <cell r="V43">
            <v>0</v>
          </cell>
          <cell r="W43" t="str">
            <v>N/A</v>
          </cell>
          <cell r="X43" t="str">
            <v>N/A</v>
          </cell>
          <cell r="Y43" t="str">
            <v>N/A</v>
          </cell>
          <cell r="Z43">
            <v>0</v>
          </cell>
          <cell r="AA43" t="str">
            <v>N/A</v>
          </cell>
          <cell r="AB43" t="str">
            <v>N/A</v>
          </cell>
          <cell r="AC43" t="str">
            <v>N/A</v>
          </cell>
          <cell r="AD43">
            <v>0</v>
          </cell>
          <cell r="AE43">
            <v>0</v>
          </cell>
          <cell r="AF43">
            <v>301</v>
          </cell>
          <cell r="AG43">
            <v>1</v>
          </cell>
          <cell r="AH43">
            <v>1</v>
          </cell>
          <cell r="AI43">
            <v>0</v>
          </cell>
          <cell r="AJ43" t="str">
            <v>N/A</v>
          </cell>
          <cell r="AK43" t="str">
            <v>N/A</v>
          </cell>
          <cell r="AL43" t="str">
            <v>N/A</v>
          </cell>
          <cell r="AM43">
            <v>25</v>
          </cell>
          <cell r="AN43">
            <v>2</v>
          </cell>
          <cell r="AO43">
            <v>0</v>
          </cell>
          <cell r="AP43" t="str">
            <v>Rift Valley</v>
          </cell>
          <cell r="AR43" t="str">
            <v>Kericho</v>
          </cell>
          <cell r="AS43">
            <v>317</v>
          </cell>
          <cell r="AT43">
            <v>144</v>
          </cell>
          <cell r="AU43">
            <v>461</v>
          </cell>
          <cell r="AV43">
            <v>147464</v>
          </cell>
          <cell r="AW43">
            <v>15669</v>
          </cell>
          <cell r="AX43">
            <v>163133</v>
          </cell>
          <cell r="AY43">
            <v>453</v>
          </cell>
          <cell r="AZ43">
            <v>23067</v>
          </cell>
          <cell r="BA43">
            <v>186200</v>
          </cell>
          <cell r="BB43">
            <v>559245</v>
          </cell>
          <cell r="BC43">
            <v>95071.650000000009</v>
          </cell>
          <cell r="BD43">
            <v>145403.70000000001</v>
          </cell>
        </row>
        <row r="44">
          <cell r="A44">
            <v>40</v>
          </cell>
          <cell r="B44" t="str">
            <v>Kericho</v>
          </cell>
          <cell r="C44" t="str">
            <v>Belgut</v>
          </cell>
          <cell r="D44">
            <v>139</v>
          </cell>
          <cell r="E44">
            <v>999999</v>
          </cell>
          <cell r="F44">
            <v>210</v>
          </cell>
          <cell r="G44">
            <v>99999</v>
          </cell>
          <cell r="H44">
            <v>3</v>
          </cell>
          <cell r="I44" t="str">
            <v>Kericho</v>
          </cell>
          <cell r="J44">
            <v>248938</v>
          </cell>
          <cell r="K44">
            <v>7902</v>
          </cell>
          <cell r="L44">
            <v>39760</v>
          </cell>
          <cell r="M44">
            <v>31858</v>
          </cell>
          <cell r="N44">
            <v>37496</v>
          </cell>
          <cell r="O44">
            <v>31648</v>
          </cell>
          <cell r="P44">
            <v>69144</v>
          </cell>
          <cell r="Q44">
            <v>27076</v>
          </cell>
          <cell r="R44">
            <v>23076</v>
          </cell>
          <cell r="S44">
            <v>105877</v>
          </cell>
          <cell r="T44">
            <v>14</v>
          </cell>
          <cell r="U44">
            <v>5</v>
          </cell>
          <cell r="V44">
            <v>0</v>
          </cell>
          <cell r="W44" t="str">
            <v>N/A</v>
          </cell>
          <cell r="X44" t="str">
            <v>N/A</v>
          </cell>
          <cell r="Y44" t="str">
            <v>N/A</v>
          </cell>
          <cell r="Z44">
            <v>0</v>
          </cell>
          <cell r="AA44" t="str">
            <v>N/A</v>
          </cell>
          <cell r="AB44" t="str">
            <v>N/A</v>
          </cell>
          <cell r="AC44" t="str">
            <v>N/A</v>
          </cell>
          <cell r="AD44">
            <v>0</v>
          </cell>
          <cell r="AE44">
            <v>0</v>
          </cell>
          <cell r="AF44">
            <v>301</v>
          </cell>
          <cell r="AG44">
            <v>1</v>
          </cell>
          <cell r="AH44">
            <v>1</v>
          </cell>
          <cell r="AI44">
            <v>0</v>
          </cell>
          <cell r="AJ44" t="str">
            <v>N/A</v>
          </cell>
          <cell r="AK44" t="str">
            <v>N/A</v>
          </cell>
          <cell r="AL44" t="str">
            <v>N/A</v>
          </cell>
          <cell r="AM44">
            <v>25</v>
          </cell>
          <cell r="AN44">
            <v>2</v>
          </cell>
          <cell r="AO44">
            <v>0</v>
          </cell>
          <cell r="AP44" t="str">
            <v>Rift Valley</v>
          </cell>
          <cell r="AR44" t="str">
            <v>Kericho</v>
          </cell>
          <cell r="AU44">
            <v>0</v>
          </cell>
          <cell r="AV44">
            <v>0</v>
          </cell>
          <cell r="AW44">
            <v>0</v>
          </cell>
          <cell r="AX44">
            <v>0</v>
          </cell>
          <cell r="AY44">
            <v>0</v>
          </cell>
          <cell r="AZ44">
            <v>0</v>
          </cell>
          <cell r="BA44">
            <v>0</v>
          </cell>
          <cell r="BB44">
            <v>559245</v>
          </cell>
          <cell r="BC44">
            <v>95071.650000000009</v>
          </cell>
          <cell r="BD44">
            <v>145403.70000000001</v>
          </cell>
        </row>
        <row r="45">
          <cell r="A45">
            <v>41</v>
          </cell>
          <cell r="B45" t="str">
            <v>Kipkelion</v>
          </cell>
          <cell r="C45" t="str">
            <v>Kipkelion</v>
          </cell>
          <cell r="D45">
            <v>151</v>
          </cell>
          <cell r="E45">
            <v>999999</v>
          </cell>
          <cell r="F45">
            <v>208</v>
          </cell>
          <cell r="G45">
            <v>99999</v>
          </cell>
          <cell r="H45">
            <v>3</v>
          </cell>
          <cell r="I45" t="str">
            <v>Kipkelion</v>
          </cell>
          <cell r="J45">
            <v>113434</v>
          </cell>
          <cell r="K45">
            <v>4034</v>
          </cell>
          <cell r="L45">
            <v>19335</v>
          </cell>
          <cell r="M45">
            <v>15301</v>
          </cell>
          <cell r="N45">
            <v>18081</v>
          </cell>
          <cell r="O45">
            <v>15479</v>
          </cell>
          <cell r="P45">
            <v>33560</v>
          </cell>
          <cell r="Q45">
            <v>12423</v>
          </cell>
          <cell r="R45">
            <v>14186</v>
          </cell>
          <cell r="S45">
            <v>62921</v>
          </cell>
          <cell r="T45">
            <v>11</v>
          </cell>
          <cell r="U45">
            <v>3</v>
          </cell>
          <cell r="V45">
            <v>0</v>
          </cell>
          <cell r="W45" t="str">
            <v>N/A</v>
          </cell>
          <cell r="X45" t="str">
            <v>N/A</v>
          </cell>
          <cell r="Y45" t="str">
            <v>N/A</v>
          </cell>
          <cell r="Z45">
            <v>0</v>
          </cell>
          <cell r="AA45" t="str">
            <v>N/A</v>
          </cell>
          <cell r="AB45" t="str">
            <v>N/A</v>
          </cell>
          <cell r="AC45" t="str">
            <v>N/A</v>
          </cell>
          <cell r="AD45">
            <v>0</v>
          </cell>
          <cell r="AE45">
            <v>0</v>
          </cell>
          <cell r="AF45">
            <v>151</v>
          </cell>
          <cell r="AG45">
            <v>1</v>
          </cell>
          <cell r="AH45">
            <v>1</v>
          </cell>
          <cell r="AI45">
            <v>0</v>
          </cell>
          <cell r="AJ45" t="str">
            <v>N/A</v>
          </cell>
          <cell r="AK45" t="str">
            <v>N/A</v>
          </cell>
          <cell r="AL45" t="str">
            <v>N/A</v>
          </cell>
          <cell r="AM45">
            <v>13</v>
          </cell>
          <cell r="AN45">
            <v>2</v>
          </cell>
          <cell r="AO45">
            <v>0</v>
          </cell>
          <cell r="AP45" t="str">
            <v>Rift Valley</v>
          </cell>
          <cell r="AR45" t="str">
            <v>Kericho</v>
          </cell>
          <cell r="AU45">
            <v>0</v>
          </cell>
          <cell r="AV45">
            <v>0</v>
          </cell>
          <cell r="AW45">
            <v>0</v>
          </cell>
          <cell r="AX45">
            <v>0</v>
          </cell>
          <cell r="AY45">
            <v>0</v>
          </cell>
          <cell r="AZ45">
            <v>0</v>
          </cell>
          <cell r="BA45">
            <v>0</v>
          </cell>
          <cell r="BB45">
            <v>559245</v>
          </cell>
          <cell r="BC45">
            <v>95071.650000000009</v>
          </cell>
          <cell r="BD45">
            <v>145403.70000000001</v>
          </cell>
        </row>
        <row r="46">
          <cell r="A46">
            <v>42</v>
          </cell>
          <cell r="B46" t="str">
            <v>Malindi</v>
          </cell>
          <cell r="C46" t="str">
            <v>Malindi</v>
          </cell>
          <cell r="D46">
            <v>110</v>
          </cell>
          <cell r="E46">
            <v>999999</v>
          </cell>
          <cell r="F46">
            <v>257</v>
          </cell>
          <cell r="G46">
            <v>99999</v>
          </cell>
          <cell r="H46">
            <v>1</v>
          </cell>
          <cell r="I46" t="str">
            <v>Malindi</v>
          </cell>
          <cell r="J46">
            <v>400514</v>
          </cell>
          <cell r="K46">
            <v>14648</v>
          </cell>
          <cell r="L46">
            <v>69018</v>
          </cell>
          <cell r="M46">
            <v>54370</v>
          </cell>
          <cell r="N46">
            <v>62677</v>
          </cell>
          <cell r="O46">
            <v>52234</v>
          </cell>
          <cell r="P46">
            <v>114911</v>
          </cell>
          <cell r="Q46">
            <v>43259</v>
          </cell>
          <cell r="R46">
            <v>36711</v>
          </cell>
          <cell r="S46">
            <v>102120</v>
          </cell>
          <cell r="T46">
            <v>6</v>
          </cell>
          <cell r="U46">
            <v>3</v>
          </cell>
          <cell r="V46">
            <v>1</v>
          </cell>
          <cell r="W46">
            <v>172</v>
          </cell>
          <cell r="X46">
            <v>20821</v>
          </cell>
          <cell r="Y46">
            <v>103453</v>
          </cell>
          <cell r="Z46">
            <v>124274</v>
          </cell>
          <cell r="AA46">
            <v>15969</v>
          </cell>
          <cell r="AB46">
            <v>85027</v>
          </cell>
          <cell r="AC46">
            <v>4664</v>
          </cell>
          <cell r="AD46">
            <v>105660</v>
          </cell>
          <cell r="AE46">
            <v>0</v>
          </cell>
          <cell r="AF46">
            <v>191</v>
          </cell>
          <cell r="AG46">
            <v>1</v>
          </cell>
          <cell r="AH46">
            <v>1</v>
          </cell>
          <cell r="AI46">
            <v>1</v>
          </cell>
          <cell r="AJ46">
            <v>13</v>
          </cell>
          <cell r="AK46">
            <v>39</v>
          </cell>
          <cell r="AL46">
            <v>8529</v>
          </cell>
          <cell r="AM46">
            <v>16</v>
          </cell>
          <cell r="AN46">
            <v>1</v>
          </cell>
          <cell r="AO46">
            <v>0</v>
          </cell>
          <cell r="AP46" t="str">
            <v>Coast</v>
          </cell>
          <cell r="AR46" t="str">
            <v>Malindi</v>
          </cell>
          <cell r="AS46">
            <v>105</v>
          </cell>
          <cell r="AT46">
            <v>67</v>
          </cell>
          <cell r="AU46">
            <v>172</v>
          </cell>
          <cell r="AV46">
            <v>81754</v>
          </cell>
          <cell r="AW46">
            <v>8687</v>
          </cell>
          <cell r="AX46">
            <v>90441</v>
          </cell>
          <cell r="AY46">
            <v>352</v>
          </cell>
          <cell r="AZ46">
            <v>19803</v>
          </cell>
          <cell r="BA46">
            <v>110244</v>
          </cell>
          <cell r="BB46">
            <v>378317</v>
          </cell>
          <cell r="BC46">
            <v>64313.890000000007</v>
          </cell>
          <cell r="BD46">
            <v>98362.42</v>
          </cell>
        </row>
        <row r="47">
          <cell r="A47">
            <v>43</v>
          </cell>
          <cell r="B47" t="str">
            <v>Malindi</v>
          </cell>
          <cell r="C47" t="str">
            <v>Magarini</v>
          </cell>
          <cell r="D47">
            <v>81</v>
          </cell>
          <cell r="E47">
            <v>999999</v>
          </cell>
          <cell r="F47">
            <v>165</v>
          </cell>
          <cell r="G47">
            <v>99999</v>
          </cell>
          <cell r="H47">
            <v>2</v>
          </cell>
          <cell r="I47" t="str">
            <v>Malindi</v>
          </cell>
          <cell r="J47">
            <v>400514</v>
          </cell>
          <cell r="K47">
            <v>14648</v>
          </cell>
          <cell r="L47">
            <v>69018</v>
          </cell>
          <cell r="M47">
            <v>54370</v>
          </cell>
          <cell r="N47">
            <v>62677</v>
          </cell>
          <cell r="O47">
            <v>52234</v>
          </cell>
          <cell r="P47">
            <v>114911</v>
          </cell>
          <cell r="Q47">
            <v>43259</v>
          </cell>
          <cell r="R47">
            <v>36711</v>
          </cell>
          <cell r="S47">
            <v>102120</v>
          </cell>
          <cell r="T47">
            <v>6</v>
          </cell>
          <cell r="U47">
            <v>3</v>
          </cell>
          <cell r="V47">
            <v>1</v>
          </cell>
          <cell r="W47">
            <v>172</v>
          </cell>
          <cell r="X47">
            <v>20821</v>
          </cell>
          <cell r="Y47">
            <v>103453</v>
          </cell>
          <cell r="Z47">
            <v>124274</v>
          </cell>
          <cell r="AA47">
            <v>0</v>
          </cell>
          <cell r="AB47">
            <v>0</v>
          </cell>
          <cell r="AC47">
            <v>0</v>
          </cell>
          <cell r="AD47">
            <v>0</v>
          </cell>
          <cell r="AE47">
            <v>0</v>
          </cell>
          <cell r="AF47">
            <v>191</v>
          </cell>
          <cell r="AG47">
            <v>1</v>
          </cell>
          <cell r="AH47">
            <v>1</v>
          </cell>
          <cell r="AI47">
            <v>1</v>
          </cell>
          <cell r="AJ47">
            <v>13</v>
          </cell>
          <cell r="AK47">
            <v>39</v>
          </cell>
          <cell r="AL47">
            <v>8529</v>
          </cell>
          <cell r="AM47">
            <v>16</v>
          </cell>
          <cell r="AN47">
            <v>1</v>
          </cell>
          <cell r="AO47">
            <v>0</v>
          </cell>
          <cell r="AP47" t="str">
            <v>Coast</v>
          </cell>
          <cell r="AR47" t="str">
            <v>Malindi</v>
          </cell>
          <cell r="AU47">
            <v>0</v>
          </cell>
          <cell r="AV47">
            <v>0</v>
          </cell>
          <cell r="AW47">
            <v>0</v>
          </cell>
          <cell r="AX47">
            <v>0</v>
          </cell>
          <cell r="AY47">
            <v>0</v>
          </cell>
          <cell r="AZ47">
            <v>0</v>
          </cell>
          <cell r="BA47">
            <v>0</v>
          </cell>
          <cell r="BB47">
            <v>378317</v>
          </cell>
          <cell r="BC47">
            <v>64313.890000000007</v>
          </cell>
          <cell r="BD47">
            <v>98362.42</v>
          </cell>
        </row>
        <row r="48">
          <cell r="A48">
            <v>44</v>
          </cell>
          <cell r="B48" t="str">
            <v xml:space="preserve">Lamu </v>
          </cell>
          <cell r="C48" t="str">
            <v>Lamu East</v>
          </cell>
          <cell r="D48">
            <v>12</v>
          </cell>
          <cell r="E48">
            <v>999999</v>
          </cell>
          <cell r="F48">
            <v>15</v>
          </cell>
          <cell r="G48">
            <v>99999</v>
          </cell>
          <cell r="H48">
            <v>3</v>
          </cell>
          <cell r="I48" t="str">
            <v xml:space="preserve">Lamu </v>
          </cell>
          <cell r="J48">
            <v>101539</v>
          </cell>
          <cell r="K48">
            <v>3175</v>
          </cell>
          <cell r="L48">
            <v>15719</v>
          </cell>
          <cell r="M48">
            <v>12544</v>
          </cell>
          <cell r="N48">
            <v>14559</v>
          </cell>
          <cell r="O48">
            <v>12052</v>
          </cell>
          <cell r="P48">
            <v>26611</v>
          </cell>
          <cell r="Q48">
            <v>10817</v>
          </cell>
          <cell r="R48">
            <v>7552</v>
          </cell>
          <cell r="S48">
            <v>23187</v>
          </cell>
          <cell r="T48">
            <v>7</v>
          </cell>
          <cell r="U48">
            <v>6</v>
          </cell>
          <cell r="V48">
            <v>0</v>
          </cell>
          <cell r="W48" t="str">
            <v>N/A</v>
          </cell>
          <cell r="X48" t="str">
            <v>N/A</v>
          </cell>
          <cell r="Y48" t="str">
            <v>N/A</v>
          </cell>
          <cell r="Z48">
            <v>0</v>
          </cell>
          <cell r="AA48" t="str">
            <v>N/A</v>
          </cell>
          <cell r="AB48" t="str">
            <v>N/A</v>
          </cell>
          <cell r="AC48" t="str">
            <v>N/A</v>
          </cell>
          <cell r="AD48">
            <v>0</v>
          </cell>
          <cell r="AE48">
            <v>0</v>
          </cell>
          <cell r="AF48">
            <v>79</v>
          </cell>
          <cell r="AG48">
            <v>1</v>
          </cell>
          <cell r="AH48">
            <v>1</v>
          </cell>
          <cell r="AI48">
            <v>0</v>
          </cell>
          <cell r="AJ48" t="str">
            <v>N/A</v>
          </cell>
          <cell r="AK48" t="str">
            <v>N/A</v>
          </cell>
          <cell r="AL48" t="str">
            <v>N/A</v>
          </cell>
          <cell r="AM48">
            <v>7</v>
          </cell>
          <cell r="AN48">
            <v>1</v>
          </cell>
          <cell r="AO48">
            <v>0</v>
          </cell>
          <cell r="AP48" t="str">
            <v>Coast</v>
          </cell>
          <cell r="AR48" t="str">
            <v>Lamu</v>
          </cell>
          <cell r="AS48">
            <v>69</v>
          </cell>
          <cell r="AT48">
            <v>1</v>
          </cell>
          <cell r="AU48">
            <v>70</v>
          </cell>
          <cell r="AV48">
            <v>20459</v>
          </cell>
          <cell r="AW48">
            <v>2174</v>
          </cell>
          <cell r="AX48">
            <v>22633</v>
          </cell>
          <cell r="AY48">
            <v>106</v>
          </cell>
          <cell r="AZ48">
            <v>4902</v>
          </cell>
          <cell r="BA48">
            <v>27535</v>
          </cell>
          <cell r="BB48">
            <v>87771</v>
          </cell>
          <cell r="BC48">
            <v>14921.070000000002</v>
          </cell>
          <cell r="BD48">
            <v>22820.46</v>
          </cell>
        </row>
        <row r="49">
          <cell r="A49">
            <v>45</v>
          </cell>
          <cell r="B49" t="str">
            <v xml:space="preserve">Lamu </v>
          </cell>
          <cell r="C49" t="str">
            <v>Lamu West</v>
          </cell>
          <cell r="D49">
            <v>67</v>
          </cell>
          <cell r="E49">
            <v>999999</v>
          </cell>
          <cell r="F49">
            <v>99</v>
          </cell>
          <cell r="G49">
            <v>99999</v>
          </cell>
          <cell r="H49">
            <v>3</v>
          </cell>
          <cell r="I49" t="str">
            <v xml:space="preserve">Lamu </v>
          </cell>
          <cell r="J49">
            <v>101539</v>
          </cell>
          <cell r="K49">
            <v>3175</v>
          </cell>
          <cell r="L49">
            <v>15719</v>
          </cell>
          <cell r="M49">
            <v>12544</v>
          </cell>
          <cell r="N49">
            <v>14559</v>
          </cell>
          <cell r="O49">
            <v>12052</v>
          </cell>
          <cell r="P49">
            <v>26611</v>
          </cell>
          <cell r="Q49">
            <v>10817</v>
          </cell>
          <cell r="R49">
            <v>7552</v>
          </cell>
          <cell r="S49">
            <v>23187</v>
          </cell>
          <cell r="T49">
            <v>7</v>
          </cell>
          <cell r="U49">
            <v>6</v>
          </cell>
          <cell r="V49">
            <v>0</v>
          </cell>
          <cell r="W49" t="str">
            <v>N/A</v>
          </cell>
          <cell r="X49" t="str">
            <v>N/A</v>
          </cell>
          <cell r="Y49" t="str">
            <v>N/A</v>
          </cell>
          <cell r="Z49">
            <v>0</v>
          </cell>
          <cell r="AA49" t="str">
            <v>N/A</v>
          </cell>
          <cell r="AB49" t="str">
            <v>N/A</v>
          </cell>
          <cell r="AC49" t="str">
            <v>N/A</v>
          </cell>
          <cell r="AD49">
            <v>0</v>
          </cell>
          <cell r="AE49">
            <v>0</v>
          </cell>
          <cell r="AF49">
            <v>79</v>
          </cell>
          <cell r="AG49">
            <v>1</v>
          </cell>
          <cell r="AH49">
            <v>1</v>
          </cell>
          <cell r="AI49">
            <v>0</v>
          </cell>
          <cell r="AJ49" t="str">
            <v>N/A</v>
          </cell>
          <cell r="AK49" t="str">
            <v>N/A</v>
          </cell>
          <cell r="AL49" t="str">
            <v>N/A</v>
          </cell>
          <cell r="AM49">
            <v>7</v>
          </cell>
          <cell r="AN49">
            <v>1</v>
          </cell>
          <cell r="AO49">
            <v>0</v>
          </cell>
          <cell r="AP49" t="str">
            <v>Coast</v>
          </cell>
          <cell r="AR49" t="str">
            <v xml:space="preserve">Lamu </v>
          </cell>
          <cell r="AU49">
            <v>0</v>
          </cell>
          <cell r="AV49">
            <v>0</v>
          </cell>
          <cell r="AW49">
            <v>0</v>
          </cell>
          <cell r="AX49">
            <v>0</v>
          </cell>
          <cell r="AY49">
            <v>0</v>
          </cell>
          <cell r="AZ49">
            <v>0</v>
          </cell>
          <cell r="BA49">
            <v>0</v>
          </cell>
          <cell r="BB49">
            <v>87771</v>
          </cell>
          <cell r="BC49">
            <v>14921.070000000002</v>
          </cell>
          <cell r="BD49">
            <v>22820.46</v>
          </cell>
        </row>
        <row r="50">
          <cell r="A50">
            <v>46</v>
          </cell>
          <cell r="B50" t="str">
            <v>Kinango</v>
          </cell>
          <cell r="C50" t="str">
            <v>Kinango</v>
          </cell>
          <cell r="D50">
            <v>117</v>
          </cell>
          <cell r="E50">
            <v>999999</v>
          </cell>
          <cell r="F50">
            <v>229</v>
          </cell>
          <cell r="G50">
            <v>99999</v>
          </cell>
          <cell r="H50">
            <v>2</v>
          </cell>
          <cell r="I50" t="str">
            <v>Kinango</v>
          </cell>
          <cell r="J50">
            <v>209560</v>
          </cell>
          <cell r="K50">
            <v>8674</v>
          </cell>
          <cell r="L50">
            <v>41414</v>
          </cell>
          <cell r="M50">
            <v>32740</v>
          </cell>
          <cell r="N50">
            <v>35892</v>
          </cell>
          <cell r="O50">
            <v>30778</v>
          </cell>
          <cell r="P50">
            <v>66670</v>
          </cell>
          <cell r="Q50">
            <v>22518</v>
          </cell>
          <cell r="R50">
            <v>18594</v>
          </cell>
          <cell r="S50">
            <v>58649</v>
          </cell>
          <cell r="T50">
            <v>5</v>
          </cell>
          <cell r="U50">
            <v>2</v>
          </cell>
          <cell r="V50">
            <v>1</v>
          </cell>
          <cell r="W50">
            <v>96</v>
          </cell>
          <cell r="X50">
            <v>11114</v>
          </cell>
          <cell r="Y50">
            <v>47827</v>
          </cell>
          <cell r="Z50">
            <v>58941</v>
          </cell>
          <cell r="AA50">
            <v>8717</v>
          </cell>
          <cell r="AB50">
            <v>39911</v>
          </cell>
          <cell r="AC50">
            <v>1357</v>
          </cell>
          <cell r="AD50">
            <v>49985</v>
          </cell>
          <cell r="AE50">
            <v>0</v>
          </cell>
          <cell r="AF50">
            <v>117</v>
          </cell>
          <cell r="AG50">
            <v>1</v>
          </cell>
          <cell r="AH50">
            <v>1</v>
          </cell>
          <cell r="AI50">
            <v>1</v>
          </cell>
          <cell r="AJ50">
            <v>53</v>
          </cell>
          <cell r="AK50">
            <v>159</v>
          </cell>
          <cell r="AL50">
            <v>24017</v>
          </cell>
          <cell r="AM50">
            <v>10</v>
          </cell>
          <cell r="AN50">
            <v>1</v>
          </cell>
          <cell r="AO50">
            <v>0</v>
          </cell>
          <cell r="AP50" t="str">
            <v>Coast</v>
          </cell>
          <cell r="AR50" t="str">
            <v>Kwale</v>
          </cell>
          <cell r="AS50">
            <v>269</v>
          </cell>
          <cell r="AT50">
            <v>80</v>
          </cell>
          <cell r="AU50">
            <v>349</v>
          </cell>
          <cell r="AV50">
            <v>142331</v>
          </cell>
          <cell r="AW50">
            <v>15123</v>
          </cell>
          <cell r="AX50">
            <v>157454</v>
          </cell>
          <cell r="AY50">
            <v>579</v>
          </cell>
          <cell r="AZ50">
            <v>32926</v>
          </cell>
          <cell r="BA50">
            <v>190380</v>
          </cell>
          <cell r="BB50">
            <v>607752</v>
          </cell>
          <cell r="BC50">
            <v>103317.84000000001</v>
          </cell>
          <cell r="BD50">
            <v>158015.52000000002</v>
          </cell>
        </row>
        <row r="51">
          <cell r="A51">
            <v>47</v>
          </cell>
          <cell r="B51" t="str">
            <v>Kwale</v>
          </cell>
          <cell r="C51" t="str">
            <v>Kwale</v>
          </cell>
          <cell r="D51">
            <v>94</v>
          </cell>
          <cell r="E51">
            <v>999999</v>
          </cell>
          <cell r="F51">
            <v>176</v>
          </cell>
          <cell r="G51">
            <v>99999</v>
          </cell>
          <cell r="H51">
            <v>2</v>
          </cell>
          <cell r="I51" t="str">
            <v>Kwale</v>
          </cell>
          <cell r="J51">
            <v>151978</v>
          </cell>
          <cell r="K51">
            <v>5180</v>
          </cell>
          <cell r="L51">
            <v>25384</v>
          </cell>
          <cell r="M51">
            <v>20204</v>
          </cell>
          <cell r="N51">
            <v>23268</v>
          </cell>
          <cell r="O51">
            <v>20177</v>
          </cell>
          <cell r="P51">
            <v>43445</v>
          </cell>
          <cell r="Q51">
            <v>17067</v>
          </cell>
          <cell r="R51">
            <v>12062</v>
          </cell>
          <cell r="S51">
            <v>38725</v>
          </cell>
          <cell r="T51">
            <v>4</v>
          </cell>
          <cell r="U51">
            <v>2</v>
          </cell>
          <cell r="V51">
            <v>1</v>
          </cell>
          <cell r="W51">
            <v>77</v>
          </cell>
          <cell r="X51">
            <v>8197</v>
          </cell>
          <cell r="Y51">
            <v>31960</v>
          </cell>
          <cell r="Z51">
            <v>40157</v>
          </cell>
          <cell r="AA51">
            <v>6333</v>
          </cell>
          <cell r="AB51">
            <v>26337</v>
          </cell>
          <cell r="AC51">
            <v>1205</v>
          </cell>
          <cell r="AD51">
            <v>33875</v>
          </cell>
          <cell r="AE51">
            <v>0</v>
          </cell>
          <cell r="AF51">
            <v>94</v>
          </cell>
          <cell r="AG51">
            <v>1</v>
          </cell>
          <cell r="AH51">
            <v>1</v>
          </cell>
          <cell r="AI51">
            <v>1</v>
          </cell>
          <cell r="AJ51">
            <v>23</v>
          </cell>
          <cell r="AK51">
            <v>69</v>
          </cell>
          <cell r="AL51">
            <v>11829</v>
          </cell>
          <cell r="AM51">
            <v>8</v>
          </cell>
          <cell r="AN51">
            <v>1</v>
          </cell>
          <cell r="AO51">
            <v>0</v>
          </cell>
          <cell r="AP51" t="str">
            <v>Coast</v>
          </cell>
          <cell r="AR51" t="str">
            <v>Kwale</v>
          </cell>
          <cell r="AU51">
            <v>0</v>
          </cell>
          <cell r="AV51">
            <v>0</v>
          </cell>
          <cell r="AW51">
            <v>0</v>
          </cell>
          <cell r="AX51">
            <v>0</v>
          </cell>
          <cell r="AY51">
            <v>0</v>
          </cell>
          <cell r="AZ51">
            <v>0</v>
          </cell>
          <cell r="BA51">
            <v>0</v>
          </cell>
          <cell r="BB51">
            <v>607752</v>
          </cell>
          <cell r="BC51">
            <v>103317.84000000001</v>
          </cell>
          <cell r="BD51">
            <v>158015.52000000002</v>
          </cell>
        </row>
        <row r="52">
          <cell r="A52">
            <v>48</v>
          </cell>
          <cell r="B52" t="str">
            <v>Msambweni</v>
          </cell>
          <cell r="C52" t="str">
            <v>Msambweni</v>
          </cell>
          <cell r="D52">
            <v>147</v>
          </cell>
          <cell r="E52">
            <v>999999</v>
          </cell>
          <cell r="F52">
            <v>241</v>
          </cell>
          <cell r="G52">
            <v>99999</v>
          </cell>
          <cell r="H52">
            <v>3</v>
          </cell>
          <cell r="I52" t="str">
            <v>Msambweni</v>
          </cell>
          <cell r="J52">
            <v>288393</v>
          </cell>
          <cell r="K52">
            <v>10411</v>
          </cell>
          <cell r="L52">
            <v>49759</v>
          </cell>
          <cell r="M52">
            <v>39348</v>
          </cell>
          <cell r="N52">
            <v>43865</v>
          </cell>
          <cell r="O52">
            <v>36419</v>
          </cell>
          <cell r="P52">
            <v>80284</v>
          </cell>
          <cell r="Q52">
            <v>29584</v>
          </cell>
          <cell r="R52">
            <v>20674</v>
          </cell>
          <cell r="S52">
            <v>67998</v>
          </cell>
          <cell r="T52">
            <v>5</v>
          </cell>
          <cell r="U52">
            <v>3</v>
          </cell>
          <cell r="V52">
            <v>1</v>
          </cell>
          <cell r="W52">
            <v>130</v>
          </cell>
          <cell r="X52">
            <v>16538</v>
          </cell>
          <cell r="Y52">
            <v>69505</v>
          </cell>
          <cell r="Z52">
            <v>86043</v>
          </cell>
          <cell r="AA52">
            <v>13146</v>
          </cell>
          <cell r="AB52">
            <v>55835</v>
          </cell>
          <cell r="AC52">
            <v>4622</v>
          </cell>
          <cell r="AD52">
            <v>73603</v>
          </cell>
          <cell r="AE52">
            <v>0</v>
          </cell>
          <cell r="AF52">
            <v>147</v>
          </cell>
          <cell r="AG52">
            <v>1</v>
          </cell>
          <cell r="AH52">
            <v>1</v>
          </cell>
          <cell r="AI52">
            <v>1</v>
          </cell>
          <cell r="AJ52">
            <v>36</v>
          </cell>
          <cell r="AK52">
            <v>108</v>
          </cell>
          <cell r="AL52">
            <v>14306</v>
          </cell>
          <cell r="AM52">
            <v>12</v>
          </cell>
          <cell r="AN52">
            <v>1</v>
          </cell>
          <cell r="AO52">
            <v>0</v>
          </cell>
          <cell r="AP52" t="str">
            <v>Coast</v>
          </cell>
          <cell r="AR52" t="str">
            <v>Kwale</v>
          </cell>
          <cell r="AU52">
            <v>0</v>
          </cell>
          <cell r="AV52">
            <v>0</v>
          </cell>
          <cell r="AW52">
            <v>0</v>
          </cell>
          <cell r="AX52">
            <v>0</v>
          </cell>
          <cell r="AY52">
            <v>0</v>
          </cell>
          <cell r="AZ52">
            <v>0</v>
          </cell>
          <cell r="BA52">
            <v>0</v>
          </cell>
          <cell r="BB52">
            <v>607752</v>
          </cell>
          <cell r="BC52">
            <v>103317.84000000001</v>
          </cell>
          <cell r="BD52">
            <v>158015.52000000002</v>
          </cell>
        </row>
        <row r="53">
          <cell r="A53">
            <v>49</v>
          </cell>
          <cell r="B53" t="str">
            <v>Kilifi</v>
          </cell>
          <cell r="C53" t="str">
            <v>Bahari</v>
          </cell>
          <cell r="D53">
            <v>168</v>
          </cell>
          <cell r="E53">
            <v>999999</v>
          </cell>
          <cell r="F53">
            <v>396</v>
          </cell>
          <cell r="G53">
            <v>99999</v>
          </cell>
          <cell r="H53">
            <v>3</v>
          </cell>
          <cell r="I53" t="str">
            <v>Kilifi</v>
          </cell>
          <cell r="J53">
            <v>456297</v>
          </cell>
          <cell r="K53">
            <v>16373</v>
          </cell>
          <cell r="L53">
            <v>79074</v>
          </cell>
          <cell r="M53">
            <v>62701</v>
          </cell>
          <cell r="N53">
            <v>73775</v>
          </cell>
          <cell r="O53">
            <v>64112</v>
          </cell>
          <cell r="P53">
            <v>137887</v>
          </cell>
          <cell r="Q53">
            <v>49834</v>
          </cell>
          <cell r="R53">
            <v>40686</v>
          </cell>
          <cell r="S53">
            <v>125404</v>
          </cell>
          <cell r="T53">
            <v>6</v>
          </cell>
          <cell r="U53">
            <v>6</v>
          </cell>
          <cell r="V53">
            <v>1</v>
          </cell>
          <cell r="W53">
            <v>200</v>
          </cell>
          <cell r="X53">
            <v>30576</v>
          </cell>
          <cell r="Y53">
            <v>119702</v>
          </cell>
          <cell r="Z53">
            <v>150278</v>
          </cell>
          <cell r="AA53">
            <v>24603</v>
          </cell>
          <cell r="AB53">
            <v>99228</v>
          </cell>
          <cell r="AC53">
            <v>5831</v>
          </cell>
          <cell r="AD53">
            <v>129662</v>
          </cell>
          <cell r="AE53">
            <v>0</v>
          </cell>
          <cell r="AF53">
            <v>246</v>
          </cell>
          <cell r="AG53">
            <v>1</v>
          </cell>
          <cell r="AH53">
            <v>1</v>
          </cell>
          <cell r="AI53">
            <v>1</v>
          </cell>
          <cell r="AJ53">
            <v>8</v>
          </cell>
          <cell r="AK53">
            <v>24</v>
          </cell>
          <cell r="AL53">
            <v>4792</v>
          </cell>
          <cell r="AM53">
            <v>20</v>
          </cell>
          <cell r="AN53">
            <v>1</v>
          </cell>
          <cell r="AO53">
            <v>0</v>
          </cell>
          <cell r="AP53" t="str">
            <v>Coast</v>
          </cell>
          <cell r="AR53" t="str">
            <v>Kilifi</v>
          </cell>
          <cell r="AS53">
            <v>235</v>
          </cell>
          <cell r="AT53">
            <v>98</v>
          </cell>
          <cell r="AU53">
            <v>333</v>
          </cell>
          <cell r="AV53">
            <v>159138</v>
          </cell>
          <cell r="AW53">
            <v>16909</v>
          </cell>
          <cell r="AX53">
            <v>176047</v>
          </cell>
          <cell r="AY53">
            <v>476</v>
          </cell>
          <cell r="AZ53">
            <v>41368</v>
          </cell>
          <cell r="BA53">
            <v>217415</v>
          </cell>
          <cell r="BB53">
            <v>704865</v>
          </cell>
          <cell r="BC53">
            <v>119827.05</v>
          </cell>
          <cell r="BD53">
            <v>183264.9</v>
          </cell>
        </row>
        <row r="54">
          <cell r="A54">
            <v>50</v>
          </cell>
          <cell r="B54" t="str">
            <v>Kilifi</v>
          </cell>
          <cell r="C54" t="str">
            <v>Ganze</v>
          </cell>
          <cell r="D54">
            <v>78</v>
          </cell>
          <cell r="E54">
            <v>999999</v>
          </cell>
          <cell r="F54">
            <v>145</v>
          </cell>
          <cell r="G54">
            <v>99999</v>
          </cell>
          <cell r="H54">
            <v>3</v>
          </cell>
          <cell r="I54" t="str">
            <v>Kilifi</v>
          </cell>
          <cell r="J54">
            <v>456297</v>
          </cell>
          <cell r="K54">
            <v>16373</v>
          </cell>
          <cell r="L54">
            <v>79074</v>
          </cell>
          <cell r="M54">
            <v>62701</v>
          </cell>
          <cell r="N54">
            <v>73775</v>
          </cell>
          <cell r="O54">
            <v>64112</v>
          </cell>
          <cell r="P54">
            <v>137887</v>
          </cell>
          <cell r="Q54">
            <v>49834</v>
          </cell>
          <cell r="R54">
            <v>40686</v>
          </cell>
          <cell r="S54">
            <v>125404</v>
          </cell>
          <cell r="T54">
            <v>6</v>
          </cell>
          <cell r="U54">
            <v>6</v>
          </cell>
          <cell r="V54">
            <v>1</v>
          </cell>
          <cell r="W54">
            <v>200</v>
          </cell>
          <cell r="X54">
            <v>30576</v>
          </cell>
          <cell r="Y54">
            <v>119702</v>
          </cell>
          <cell r="Z54">
            <v>150278</v>
          </cell>
          <cell r="AA54">
            <v>0</v>
          </cell>
          <cell r="AB54">
            <v>0</v>
          </cell>
          <cell r="AC54">
            <v>0</v>
          </cell>
          <cell r="AD54">
            <v>0</v>
          </cell>
          <cell r="AE54">
            <v>0</v>
          </cell>
          <cell r="AF54">
            <v>246</v>
          </cell>
          <cell r="AG54">
            <v>1</v>
          </cell>
          <cell r="AH54">
            <v>1</v>
          </cell>
          <cell r="AI54">
            <v>1</v>
          </cell>
          <cell r="AJ54">
            <v>8</v>
          </cell>
          <cell r="AK54">
            <v>24</v>
          </cell>
          <cell r="AL54">
            <v>4792</v>
          </cell>
          <cell r="AM54">
            <v>20</v>
          </cell>
          <cell r="AN54">
            <v>1</v>
          </cell>
          <cell r="AO54">
            <v>0</v>
          </cell>
          <cell r="AP54" t="str">
            <v>Coast</v>
          </cell>
          <cell r="AR54" t="str">
            <v>Kilifi</v>
          </cell>
          <cell r="AU54">
            <v>0</v>
          </cell>
          <cell r="AV54">
            <v>0</v>
          </cell>
          <cell r="AW54">
            <v>0</v>
          </cell>
          <cell r="AX54">
            <v>0</v>
          </cell>
          <cell r="AY54">
            <v>0</v>
          </cell>
          <cell r="AZ54">
            <v>0</v>
          </cell>
          <cell r="BA54">
            <v>0</v>
          </cell>
          <cell r="BB54">
            <v>704865</v>
          </cell>
          <cell r="BC54">
            <v>119827.05</v>
          </cell>
          <cell r="BD54">
            <v>183264.9</v>
          </cell>
        </row>
        <row r="55">
          <cell r="A55">
            <v>51</v>
          </cell>
          <cell r="B55" t="str">
            <v>Kaloleni</v>
          </cell>
          <cell r="C55" t="str">
            <v>Kaloleni</v>
          </cell>
          <cell r="D55">
            <v>107</v>
          </cell>
          <cell r="E55">
            <v>999999</v>
          </cell>
          <cell r="F55">
            <v>316</v>
          </cell>
          <cell r="G55">
            <v>99999</v>
          </cell>
          <cell r="H55">
            <v>3</v>
          </cell>
          <cell r="I55" t="str">
            <v>Kaloleni</v>
          </cell>
          <cell r="J55">
            <v>252924</v>
          </cell>
          <cell r="K55">
            <v>9349</v>
          </cell>
          <cell r="L55">
            <v>44094</v>
          </cell>
          <cell r="M55">
            <v>34745</v>
          </cell>
          <cell r="N55">
            <v>39492</v>
          </cell>
          <cell r="O55">
            <v>34209</v>
          </cell>
          <cell r="P55">
            <v>73701</v>
          </cell>
          <cell r="Q55">
            <v>28167</v>
          </cell>
          <cell r="R55">
            <v>25767</v>
          </cell>
          <cell r="S55">
            <v>64360</v>
          </cell>
          <cell r="T55">
            <v>1</v>
          </cell>
          <cell r="U55">
            <v>3</v>
          </cell>
          <cell r="V55">
            <v>1</v>
          </cell>
          <cell r="W55">
            <v>124</v>
          </cell>
          <cell r="X55">
            <v>25077</v>
          </cell>
          <cell r="Y55">
            <v>62528</v>
          </cell>
          <cell r="Z55">
            <v>87605</v>
          </cell>
          <cell r="AA55">
            <v>20211</v>
          </cell>
          <cell r="AB55">
            <v>51808</v>
          </cell>
          <cell r="AC55">
            <v>2138</v>
          </cell>
          <cell r="AD55">
            <v>74157</v>
          </cell>
          <cell r="AE55">
            <v>0</v>
          </cell>
          <cell r="AF55">
            <v>107</v>
          </cell>
          <cell r="AG55">
            <v>1</v>
          </cell>
          <cell r="AH55">
            <v>1</v>
          </cell>
          <cell r="AI55">
            <v>1</v>
          </cell>
          <cell r="AJ55">
            <v>19</v>
          </cell>
          <cell r="AK55">
            <v>57</v>
          </cell>
          <cell r="AL55">
            <v>7813</v>
          </cell>
          <cell r="AM55">
            <v>9</v>
          </cell>
          <cell r="AN55">
            <v>1</v>
          </cell>
          <cell r="AO55">
            <v>0</v>
          </cell>
          <cell r="AP55" t="str">
            <v>Coast</v>
          </cell>
          <cell r="AR55" t="str">
            <v>Kilifi</v>
          </cell>
          <cell r="AU55">
            <v>0</v>
          </cell>
          <cell r="AV55">
            <v>0</v>
          </cell>
          <cell r="AW55">
            <v>0</v>
          </cell>
          <cell r="AX55">
            <v>0</v>
          </cell>
          <cell r="AY55">
            <v>0</v>
          </cell>
          <cell r="AZ55">
            <v>0</v>
          </cell>
          <cell r="BA55">
            <v>0</v>
          </cell>
          <cell r="BB55">
            <v>704865</v>
          </cell>
          <cell r="BC55">
            <v>119827.05</v>
          </cell>
          <cell r="BD55">
            <v>183264.9</v>
          </cell>
        </row>
        <row r="56">
          <cell r="A56">
            <v>52</v>
          </cell>
          <cell r="B56" t="str">
            <v>Taita</v>
          </cell>
          <cell r="C56" t="str">
            <v>Voi</v>
          </cell>
          <cell r="D56">
            <v>65</v>
          </cell>
          <cell r="E56">
            <v>999999</v>
          </cell>
          <cell r="F56">
            <v>133</v>
          </cell>
          <cell r="G56">
            <v>99999</v>
          </cell>
          <cell r="H56">
            <v>3</v>
          </cell>
          <cell r="I56" t="str">
            <v>Taita</v>
          </cell>
          <cell r="J56">
            <v>216992</v>
          </cell>
          <cell r="K56">
            <v>5792</v>
          </cell>
          <cell r="L56">
            <v>27675</v>
          </cell>
          <cell r="M56">
            <v>21883</v>
          </cell>
          <cell r="N56">
            <v>26173</v>
          </cell>
          <cell r="O56">
            <v>25559</v>
          </cell>
          <cell r="P56">
            <v>51732</v>
          </cell>
          <cell r="Q56">
            <v>22968</v>
          </cell>
          <cell r="R56">
            <v>11869</v>
          </cell>
          <cell r="S56">
            <v>51198</v>
          </cell>
          <cell r="T56">
            <v>8</v>
          </cell>
          <cell r="U56">
            <v>8</v>
          </cell>
          <cell r="V56">
            <v>0</v>
          </cell>
          <cell r="W56" t="str">
            <v>N/A</v>
          </cell>
          <cell r="X56" t="str">
            <v>N/A</v>
          </cell>
          <cell r="Y56" t="str">
            <v>N/A</v>
          </cell>
          <cell r="Z56">
            <v>0</v>
          </cell>
          <cell r="AA56" t="str">
            <v>N/A</v>
          </cell>
          <cell r="AB56" t="str">
            <v>N/A</v>
          </cell>
          <cell r="AC56" t="str">
            <v>N/A</v>
          </cell>
          <cell r="AD56">
            <v>0</v>
          </cell>
          <cell r="AE56">
            <v>0</v>
          </cell>
          <cell r="AF56">
            <v>169</v>
          </cell>
          <cell r="AG56">
            <v>1</v>
          </cell>
          <cell r="AH56">
            <v>1</v>
          </cell>
          <cell r="AI56">
            <v>0</v>
          </cell>
          <cell r="AJ56" t="str">
            <v>N/A</v>
          </cell>
          <cell r="AK56" t="str">
            <v>N/A</v>
          </cell>
          <cell r="AL56" t="str">
            <v>N/A</v>
          </cell>
          <cell r="AM56">
            <v>14</v>
          </cell>
          <cell r="AN56">
            <v>3</v>
          </cell>
          <cell r="AO56">
            <v>0</v>
          </cell>
          <cell r="AP56" t="str">
            <v>Coast</v>
          </cell>
          <cell r="AR56" t="str">
            <v>Taita Taveta</v>
          </cell>
          <cell r="AS56">
            <v>179</v>
          </cell>
          <cell r="AT56">
            <v>27</v>
          </cell>
          <cell r="AU56">
            <v>206</v>
          </cell>
          <cell r="AV56">
            <v>67449</v>
          </cell>
          <cell r="AW56">
            <v>7167</v>
          </cell>
          <cell r="AX56">
            <v>74616</v>
          </cell>
          <cell r="AY56">
            <v>398</v>
          </cell>
          <cell r="AZ56">
            <v>13509</v>
          </cell>
          <cell r="BA56">
            <v>88125</v>
          </cell>
          <cell r="BB56">
            <v>270034</v>
          </cell>
          <cell r="BC56">
            <v>45905.780000000006</v>
          </cell>
          <cell r="BD56">
            <v>70208.84</v>
          </cell>
        </row>
        <row r="57">
          <cell r="A57">
            <v>53</v>
          </cell>
          <cell r="B57" t="str">
            <v>Taita</v>
          </cell>
          <cell r="C57" t="str">
            <v>Mwatate</v>
          </cell>
          <cell r="D57">
            <v>51</v>
          </cell>
          <cell r="E57">
            <v>999999</v>
          </cell>
          <cell r="F57">
            <v>77</v>
          </cell>
          <cell r="G57">
            <v>99999</v>
          </cell>
          <cell r="H57">
            <v>2</v>
          </cell>
          <cell r="I57" t="str">
            <v>Taita</v>
          </cell>
          <cell r="J57">
            <v>216992</v>
          </cell>
          <cell r="K57">
            <v>5792</v>
          </cell>
          <cell r="L57">
            <v>27675</v>
          </cell>
          <cell r="M57">
            <v>21883</v>
          </cell>
          <cell r="N57">
            <v>26173</v>
          </cell>
          <cell r="O57">
            <v>25559</v>
          </cell>
          <cell r="P57">
            <v>51732</v>
          </cell>
          <cell r="Q57">
            <v>22968</v>
          </cell>
          <cell r="R57">
            <v>11869</v>
          </cell>
          <cell r="S57">
            <v>51198</v>
          </cell>
          <cell r="T57">
            <v>8</v>
          </cell>
          <cell r="U57">
            <v>8</v>
          </cell>
          <cell r="V57">
            <v>0</v>
          </cell>
          <cell r="W57" t="str">
            <v>N/A</v>
          </cell>
          <cell r="X57" t="str">
            <v>N/A</v>
          </cell>
          <cell r="Y57" t="str">
            <v>N/A</v>
          </cell>
          <cell r="Z57">
            <v>0</v>
          </cell>
          <cell r="AA57" t="str">
            <v>N/A</v>
          </cell>
          <cell r="AB57" t="str">
            <v>N/A</v>
          </cell>
          <cell r="AC57" t="str">
            <v>N/A</v>
          </cell>
          <cell r="AD57">
            <v>0</v>
          </cell>
          <cell r="AE57">
            <v>0</v>
          </cell>
          <cell r="AF57">
            <v>169</v>
          </cell>
          <cell r="AG57">
            <v>1</v>
          </cell>
          <cell r="AH57">
            <v>1</v>
          </cell>
          <cell r="AI57">
            <v>0</v>
          </cell>
          <cell r="AJ57" t="str">
            <v>N/A</v>
          </cell>
          <cell r="AK57" t="str">
            <v>N/A</v>
          </cell>
          <cell r="AL57" t="str">
            <v>N/A</v>
          </cell>
          <cell r="AM57">
            <v>14</v>
          </cell>
          <cell r="AN57">
            <v>3</v>
          </cell>
          <cell r="AO57">
            <v>0</v>
          </cell>
          <cell r="AP57" t="str">
            <v>Coast</v>
          </cell>
          <cell r="AR57" t="str">
            <v>Taita Taveta</v>
          </cell>
          <cell r="AU57">
            <v>0</v>
          </cell>
          <cell r="AV57">
            <v>0</v>
          </cell>
          <cell r="AW57">
            <v>0</v>
          </cell>
          <cell r="AX57">
            <v>0</v>
          </cell>
          <cell r="AY57">
            <v>0</v>
          </cell>
          <cell r="AZ57">
            <v>0</v>
          </cell>
          <cell r="BA57">
            <v>0</v>
          </cell>
          <cell r="BB57">
            <v>270034</v>
          </cell>
          <cell r="BC57">
            <v>45905.780000000006</v>
          </cell>
          <cell r="BD57">
            <v>70208.84</v>
          </cell>
        </row>
        <row r="58">
          <cell r="A58">
            <v>54</v>
          </cell>
          <cell r="B58" t="str">
            <v>Taita</v>
          </cell>
          <cell r="C58" t="str">
            <v>Wundanyi</v>
          </cell>
          <cell r="D58">
            <v>53</v>
          </cell>
          <cell r="E58">
            <v>999999</v>
          </cell>
          <cell r="F58">
            <v>72</v>
          </cell>
          <cell r="G58">
            <v>99999</v>
          </cell>
          <cell r="H58">
            <v>3</v>
          </cell>
          <cell r="I58" t="str">
            <v>Taita</v>
          </cell>
          <cell r="J58">
            <v>216992</v>
          </cell>
          <cell r="K58">
            <v>5792</v>
          </cell>
          <cell r="L58">
            <v>27675</v>
          </cell>
          <cell r="M58">
            <v>21883</v>
          </cell>
          <cell r="N58">
            <v>26173</v>
          </cell>
          <cell r="O58">
            <v>25559</v>
          </cell>
          <cell r="P58">
            <v>51732</v>
          </cell>
          <cell r="Q58">
            <v>22968</v>
          </cell>
          <cell r="R58">
            <v>11869</v>
          </cell>
          <cell r="S58">
            <v>51198</v>
          </cell>
          <cell r="T58">
            <v>8</v>
          </cell>
          <cell r="U58">
            <v>8</v>
          </cell>
          <cell r="V58">
            <v>0</v>
          </cell>
          <cell r="W58" t="str">
            <v>N/A</v>
          </cell>
          <cell r="X58" t="str">
            <v>N/A</v>
          </cell>
          <cell r="Y58" t="str">
            <v>N/A</v>
          </cell>
          <cell r="Z58">
            <v>0</v>
          </cell>
          <cell r="AA58" t="str">
            <v>N/A</v>
          </cell>
          <cell r="AB58" t="str">
            <v>N/A</v>
          </cell>
          <cell r="AC58" t="str">
            <v>N/A</v>
          </cell>
          <cell r="AD58">
            <v>0</v>
          </cell>
          <cell r="AE58">
            <v>0</v>
          </cell>
          <cell r="AF58">
            <v>169</v>
          </cell>
          <cell r="AG58">
            <v>1</v>
          </cell>
          <cell r="AH58">
            <v>1</v>
          </cell>
          <cell r="AI58">
            <v>0</v>
          </cell>
          <cell r="AJ58" t="str">
            <v>N/A</v>
          </cell>
          <cell r="AK58" t="str">
            <v>N/A</v>
          </cell>
          <cell r="AL58" t="str">
            <v>N/A</v>
          </cell>
          <cell r="AM58">
            <v>14</v>
          </cell>
          <cell r="AN58">
            <v>3</v>
          </cell>
          <cell r="AO58">
            <v>0</v>
          </cell>
          <cell r="AP58" t="str">
            <v>Coast</v>
          </cell>
          <cell r="AR58" t="str">
            <v>Taita Taveta</v>
          </cell>
          <cell r="AU58">
            <v>0</v>
          </cell>
          <cell r="AV58">
            <v>0</v>
          </cell>
          <cell r="AW58">
            <v>0</v>
          </cell>
          <cell r="AX58">
            <v>0</v>
          </cell>
          <cell r="AY58">
            <v>0</v>
          </cell>
          <cell r="AZ58">
            <v>0</v>
          </cell>
          <cell r="BA58">
            <v>0</v>
          </cell>
          <cell r="BB58">
            <v>270034</v>
          </cell>
          <cell r="BC58">
            <v>45905.780000000006</v>
          </cell>
          <cell r="BD58">
            <v>70208.84</v>
          </cell>
        </row>
        <row r="59">
          <cell r="A59">
            <v>55</v>
          </cell>
          <cell r="B59" t="str">
            <v>Taveta</v>
          </cell>
          <cell r="C59" t="str">
            <v>Taveta</v>
          </cell>
          <cell r="D59">
            <v>36</v>
          </cell>
          <cell r="E59">
            <v>999999</v>
          </cell>
          <cell r="F59">
            <v>94</v>
          </cell>
          <cell r="G59">
            <v>99999</v>
          </cell>
          <cell r="H59">
            <v>1</v>
          </cell>
          <cell r="I59" t="str">
            <v>Taveta</v>
          </cell>
          <cell r="J59">
            <v>67665</v>
          </cell>
          <cell r="K59">
            <v>2051</v>
          </cell>
          <cell r="L59">
            <v>10105</v>
          </cell>
          <cell r="M59">
            <v>8054</v>
          </cell>
          <cell r="N59">
            <v>9594</v>
          </cell>
          <cell r="O59">
            <v>8103</v>
          </cell>
          <cell r="P59">
            <v>17697</v>
          </cell>
          <cell r="Q59">
            <v>6852</v>
          </cell>
          <cell r="R59">
            <v>4105</v>
          </cell>
          <cell r="S59">
            <v>17238</v>
          </cell>
          <cell r="T59">
            <v>2</v>
          </cell>
          <cell r="U59">
            <v>1</v>
          </cell>
          <cell r="V59">
            <v>0</v>
          </cell>
          <cell r="W59" t="str">
            <v>N/A</v>
          </cell>
          <cell r="X59" t="str">
            <v>N/A</v>
          </cell>
          <cell r="Y59" t="str">
            <v>N/A</v>
          </cell>
          <cell r="Z59">
            <v>0</v>
          </cell>
          <cell r="AA59" t="str">
            <v>N/A</v>
          </cell>
          <cell r="AB59" t="str">
            <v>N/A</v>
          </cell>
          <cell r="AC59" t="str">
            <v>N/A</v>
          </cell>
          <cell r="AD59">
            <v>0</v>
          </cell>
          <cell r="AE59">
            <v>0</v>
          </cell>
          <cell r="AF59">
            <v>36</v>
          </cell>
          <cell r="AG59">
            <v>1</v>
          </cell>
          <cell r="AH59">
            <v>1</v>
          </cell>
          <cell r="AI59">
            <v>1</v>
          </cell>
          <cell r="AJ59">
            <v>2</v>
          </cell>
          <cell r="AK59">
            <v>6</v>
          </cell>
          <cell r="AL59">
            <v>872</v>
          </cell>
          <cell r="AM59">
            <v>3</v>
          </cell>
          <cell r="AN59">
            <v>3</v>
          </cell>
          <cell r="AO59">
            <v>0</v>
          </cell>
          <cell r="AP59" t="str">
            <v>Coast</v>
          </cell>
          <cell r="AR59" t="str">
            <v>Taita Taveta</v>
          </cell>
          <cell r="AU59">
            <v>0</v>
          </cell>
          <cell r="AV59">
            <v>0</v>
          </cell>
          <cell r="AW59">
            <v>0</v>
          </cell>
          <cell r="AX59">
            <v>0</v>
          </cell>
          <cell r="AY59">
            <v>0</v>
          </cell>
          <cell r="AZ59">
            <v>0</v>
          </cell>
          <cell r="BA59">
            <v>0</v>
          </cell>
          <cell r="BB59">
            <v>270034</v>
          </cell>
          <cell r="BC59">
            <v>45905.780000000006</v>
          </cell>
          <cell r="BD59">
            <v>70208.84</v>
          </cell>
        </row>
        <row r="60">
          <cell r="A60">
            <v>56</v>
          </cell>
          <cell r="B60" t="str">
            <v>Mombasa</v>
          </cell>
          <cell r="C60" t="str">
            <v>Mvita</v>
          </cell>
          <cell r="D60">
            <v>75</v>
          </cell>
          <cell r="E60">
            <v>999999</v>
          </cell>
          <cell r="F60">
            <v>110</v>
          </cell>
          <cell r="G60">
            <v>99999</v>
          </cell>
          <cell r="H60">
            <v>1</v>
          </cell>
          <cell r="I60" t="str">
            <v>Mombasa</v>
          </cell>
          <cell r="J60">
            <v>523183</v>
          </cell>
          <cell r="K60">
            <v>15442</v>
          </cell>
          <cell r="L60">
            <v>67393</v>
          </cell>
          <cell r="M60">
            <v>51951</v>
          </cell>
          <cell r="N60">
            <v>54920</v>
          </cell>
          <cell r="O60">
            <v>47650</v>
          </cell>
          <cell r="P60">
            <v>102570</v>
          </cell>
          <cell r="Q60">
            <v>50743</v>
          </cell>
          <cell r="R60">
            <v>31391</v>
          </cell>
          <cell r="S60">
            <v>91366</v>
          </cell>
          <cell r="T60">
            <v>4</v>
          </cell>
          <cell r="U60">
            <v>3</v>
          </cell>
          <cell r="V60">
            <v>0</v>
          </cell>
          <cell r="W60" t="str">
            <v>N/A</v>
          </cell>
          <cell r="X60" t="str">
            <v>N/A</v>
          </cell>
          <cell r="Y60" t="str">
            <v>N/A</v>
          </cell>
          <cell r="Z60">
            <v>0</v>
          </cell>
          <cell r="AA60" t="str">
            <v>N/A</v>
          </cell>
          <cell r="AB60" t="str">
            <v>N/A</v>
          </cell>
          <cell r="AC60" t="str">
            <v>N/A</v>
          </cell>
          <cell r="AD60">
            <v>0</v>
          </cell>
          <cell r="AE60">
            <v>0</v>
          </cell>
          <cell r="AF60">
            <v>265</v>
          </cell>
          <cell r="AG60">
            <v>1</v>
          </cell>
          <cell r="AH60">
            <v>1</v>
          </cell>
          <cell r="AI60">
            <v>0</v>
          </cell>
          <cell r="AJ60" t="str">
            <v>N/A</v>
          </cell>
          <cell r="AK60" t="str">
            <v>N/A</v>
          </cell>
          <cell r="AL60" t="str">
            <v>N/A</v>
          </cell>
          <cell r="AM60">
            <v>22</v>
          </cell>
          <cell r="AN60">
            <v>1</v>
          </cell>
          <cell r="AO60">
            <v>0</v>
          </cell>
          <cell r="AP60" t="str">
            <v>Coast</v>
          </cell>
          <cell r="AR60" t="str">
            <v>Mombasa</v>
          </cell>
          <cell r="AS60">
            <v>91</v>
          </cell>
          <cell r="AT60">
            <v>341</v>
          </cell>
          <cell r="AU60">
            <v>432</v>
          </cell>
          <cell r="AV60">
            <v>73521</v>
          </cell>
          <cell r="AW60">
            <v>7812</v>
          </cell>
          <cell r="AX60">
            <v>81333</v>
          </cell>
          <cell r="AY60">
            <v>1097</v>
          </cell>
          <cell r="AZ60">
            <v>30254</v>
          </cell>
          <cell r="BA60">
            <v>111587</v>
          </cell>
          <cell r="BB60">
            <v>913362</v>
          </cell>
          <cell r="BC60">
            <v>155271.54</v>
          </cell>
          <cell r="BD60">
            <v>237474.12</v>
          </cell>
        </row>
        <row r="61">
          <cell r="A61">
            <v>57</v>
          </cell>
          <cell r="B61" t="str">
            <v>Mombasa</v>
          </cell>
          <cell r="C61" t="str">
            <v>Kisauni</v>
          </cell>
          <cell r="D61">
            <v>190</v>
          </cell>
          <cell r="E61">
            <v>999999</v>
          </cell>
          <cell r="F61">
            <v>257</v>
          </cell>
          <cell r="G61">
            <v>99999</v>
          </cell>
          <cell r="H61">
            <v>2</v>
          </cell>
          <cell r="I61" t="str">
            <v>Mombasa</v>
          </cell>
          <cell r="J61">
            <v>523183</v>
          </cell>
          <cell r="K61">
            <v>15442</v>
          </cell>
          <cell r="L61">
            <v>67393</v>
          </cell>
          <cell r="M61">
            <v>51951</v>
          </cell>
          <cell r="N61">
            <v>54920</v>
          </cell>
          <cell r="O61">
            <v>47650</v>
          </cell>
          <cell r="P61">
            <v>102570</v>
          </cell>
          <cell r="Q61">
            <v>50743</v>
          </cell>
          <cell r="R61">
            <v>31391</v>
          </cell>
          <cell r="S61">
            <v>91366</v>
          </cell>
          <cell r="T61">
            <v>4</v>
          </cell>
          <cell r="U61">
            <v>3</v>
          </cell>
          <cell r="V61">
            <v>0</v>
          </cell>
          <cell r="W61" t="str">
            <v>N/A</v>
          </cell>
          <cell r="X61" t="str">
            <v>N/A</v>
          </cell>
          <cell r="Y61" t="str">
            <v>N/A</v>
          </cell>
          <cell r="Z61">
            <v>0</v>
          </cell>
          <cell r="AA61" t="str">
            <v>N/A</v>
          </cell>
          <cell r="AB61" t="str">
            <v>N/A</v>
          </cell>
          <cell r="AC61" t="str">
            <v>N/A</v>
          </cell>
          <cell r="AD61">
            <v>0</v>
          </cell>
          <cell r="AE61">
            <v>0</v>
          </cell>
          <cell r="AF61">
            <v>265</v>
          </cell>
          <cell r="AG61">
            <v>1</v>
          </cell>
          <cell r="AH61">
            <v>1</v>
          </cell>
          <cell r="AI61">
            <v>0</v>
          </cell>
          <cell r="AJ61" t="str">
            <v>N/A</v>
          </cell>
          <cell r="AK61" t="str">
            <v>N/A</v>
          </cell>
          <cell r="AL61" t="str">
            <v>N/A</v>
          </cell>
          <cell r="AM61">
            <v>22</v>
          </cell>
          <cell r="AN61">
            <v>1</v>
          </cell>
          <cell r="AO61">
            <v>0</v>
          </cell>
          <cell r="AP61" t="str">
            <v>Coast</v>
          </cell>
          <cell r="AR61" t="str">
            <v>Mombasa</v>
          </cell>
          <cell r="AU61">
            <v>0</v>
          </cell>
          <cell r="AV61">
            <v>0</v>
          </cell>
          <cell r="AW61">
            <v>0</v>
          </cell>
          <cell r="AX61">
            <v>0</v>
          </cell>
          <cell r="AY61">
            <v>0</v>
          </cell>
          <cell r="AZ61">
            <v>0</v>
          </cell>
          <cell r="BA61">
            <v>0</v>
          </cell>
          <cell r="BB61">
            <v>913362</v>
          </cell>
          <cell r="BC61">
            <v>155271.54</v>
          </cell>
          <cell r="BD61">
            <v>237474.12</v>
          </cell>
        </row>
        <row r="62">
          <cell r="A62">
            <v>58</v>
          </cell>
          <cell r="B62" t="str">
            <v>Kilindini</v>
          </cell>
          <cell r="C62" t="str">
            <v>Likoni</v>
          </cell>
          <cell r="D62">
            <v>61</v>
          </cell>
          <cell r="E62">
            <v>999999</v>
          </cell>
          <cell r="F62">
            <v>137</v>
          </cell>
          <cell r="G62">
            <v>99999</v>
          </cell>
          <cell r="H62">
            <v>2</v>
          </cell>
          <cell r="I62" t="str">
            <v>Kilindini</v>
          </cell>
          <cell r="J62">
            <v>416187</v>
          </cell>
          <cell r="K62">
            <v>14271</v>
          </cell>
          <cell r="L62">
            <v>59926</v>
          </cell>
          <cell r="M62">
            <v>45655</v>
          </cell>
          <cell r="N62">
            <v>44997</v>
          </cell>
          <cell r="O62">
            <v>35231</v>
          </cell>
          <cell r="P62">
            <v>80228</v>
          </cell>
          <cell r="Q62">
            <v>35992</v>
          </cell>
          <cell r="R62">
            <v>25430</v>
          </cell>
          <cell r="S62">
            <v>71970</v>
          </cell>
          <cell r="T62">
            <v>4</v>
          </cell>
          <cell r="U62">
            <v>4</v>
          </cell>
          <cell r="V62">
            <v>0</v>
          </cell>
          <cell r="W62" t="str">
            <v>N/A</v>
          </cell>
          <cell r="X62" t="str">
            <v>N/A</v>
          </cell>
          <cell r="Y62" t="str">
            <v>N/A</v>
          </cell>
          <cell r="Z62">
            <v>0</v>
          </cell>
          <cell r="AA62" t="str">
            <v>N/A</v>
          </cell>
          <cell r="AB62" t="str">
            <v>N/A</v>
          </cell>
          <cell r="AC62" t="str">
            <v>N/A</v>
          </cell>
          <cell r="AD62">
            <v>0</v>
          </cell>
          <cell r="AE62">
            <v>0</v>
          </cell>
          <cell r="AF62">
            <v>171</v>
          </cell>
          <cell r="AG62">
            <v>1</v>
          </cell>
          <cell r="AH62">
            <v>1</v>
          </cell>
          <cell r="AI62">
            <v>0</v>
          </cell>
          <cell r="AJ62" t="str">
            <v>N/A</v>
          </cell>
          <cell r="AK62" t="str">
            <v>N/A</v>
          </cell>
          <cell r="AL62" t="str">
            <v>N/A</v>
          </cell>
          <cell r="AM62">
            <v>14</v>
          </cell>
          <cell r="AN62">
            <v>1</v>
          </cell>
          <cell r="AO62">
            <v>0</v>
          </cell>
          <cell r="AP62" t="str">
            <v>Coast</v>
          </cell>
          <cell r="AR62" t="str">
            <v>Mombasa</v>
          </cell>
          <cell r="AU62">
            <v>0</v>
          </cell>
          <cell r="AV62">
            <v>0</v>
          </cell>
          <cell r="AW62">
            <v>0</v>
          </cell>
          <cell r="AX62">
            <v>0</v>
          </cell>
          <cell r="AY62">
            <v>0</v>
          </cell>
          <cell r="AZ62">
            <v>0</v>
          </cell>
          <cell r="BA62">
            <v>0</v>
          </cell>
          <cell r="BB62">
            <v>913362</v>
          </cell>
          <cell r="BC62">
            <v>155271.54</v>
          </cell>
          <cell r="BD62">
            <v>237474.12</v>
          </cell>
        </row>
        <row r="63">
          <cell r="A63">
            <v>59</v>
          </cell>
          <cell r="B63" t="str">
            <v>Kilindini</v>
          </cell>
          <cell r="C63" t="str">
            <v>Changamwe</v>
          </cell>
          <cell r="D63">
            <v>110</v>
          </cell>
          <cell r="E63">
            <v>999999</v>
          </cell>
          <cell r="F63">
            <v>144</v>
          </cell>
          <cell r="G63">
            <v>99999</v>
          </cell>
          <cell r="H63">
            <v>2</v>
          </cell>
          <cell r="I63" t="str">
            <v>Kilindini</v>
          </cell>
          <cell r="J63">
            <v>416187</v>
          </cell>
          <cell r="K63">
            <v>14271</v>
          </cell>
          <cell r="L63">
            <v>59926</v>
          </cell>
          <cell r="M63">
            <v>45655</v>
          </cell>
          <cell r="N63">
            <v>44997</v>
          </cell>
          <cell r="O63">
            <v>35231</v>
          </cell>
          <cell r="P63">
            <v>80228</v>
          </cell>
          <cell r="Q63">
            <v>35992</v>
          </cell>
          <cell r="R63">
            <v>25430</v>
          </cell>
          <cell r="S63">
            <v>71970</v>
          </cell>
          <cell r="T63">
            <v>4</v>
          </cell>
          <cell r="U63">
            <v>4</v>
          </cell>
          <cell r="V63">
            <v>0</v>
          </cell>
          <cell r="W63" t="str">
            <v>N/A</v>
          </cell>
          <cell r="X63" t="str">
            <v>N/A</v>
          </cell>
          <cell r="Y63" t="str">
            <v>N/A</v>
          </cell>
          <cell r="Z63">
            <v>0</v>
          </cell>
          <cell r="AA63" t="str">
            <v>N/A</v>
          </cell>
          <cell r="AB63" t="str">
            <v>N/A</v>
          </cell>
          <cell r="AC63" t="str">
            <v>N/A</v>
          </cell>
          <cell r="AD63">
            <v>0</v>
          </cell>
          <cell r="AE63">
            <v>0</v>
          </cell>
          <cell r="AF63">
            <v>171</v>
          </cell>
          <cell r="AG63">
            <v>1</v>
          </cell>
          <cell r="AH63">
            <v>1</v>
          </cell>
          <cell r="AI63">
            <v>0</v>
          </cell>
          <cell r="AJ63" t="str">
            <v>N/A</v>
          </cell>
          <cell r="AK63" t="str">
            <v>N/A</v>
          </cell>
          <cell r="AL63" t="str">
            <v>N/A</v>
          </cell>
          <cell r="AM63">
            <v>14</v>
          </cell>
          <cell r="AN63">
            <v>1</v>
          </cell>
          <cell r="AO63">
            <v>0</v>
          </cell>
          <cell r="AP63" t="str">
            <v>Coast</v>
          </cell>
          <cell r="AR63" t="str">
            <v>Mombasa</v>
          </cell>
          <cell r="AU63">
            <v>0</v>
          </cell>
          <cell r="AV63">
            <v>0</v>
          </cell>
          <cell r="AW63">
            <v>0</v>
          </cell>
          <cell r="AX63">
            <v>0</v>
          </cell>
          <cell r="AY63">
            <v>0</v>
          </cell>
          <cell r="AZ63">
            <v>0</v>
          </cell>
          <cell r="BA63">
            <v>0</v>
          </cell>
          <cell r="BB63">
            <v>913362</v>
          </cell>
          <cell r="BC63">
            <v>155271.54</v>
          </cell>
          <cell r="BD63">
            <v>237474.12</v>
          </cell>
        </row>
        <row r="64">
          <cell r="A64">
            <v>60</v>
          </cell>
          <cell r="B64" t="str">
            <v>Tana River</v>
          </cell>
          <cell r="C64" t="str">
            <v>Bura</v>
          </cell>
          <cell r="D64">
            <v>19</v>
          </cell>
          <cell r="E64">
            <v>999999</v>
          </cell>
          <cell r="F64">
            <v>43</v>
          </cell>
          <cell r="G64">
            <v>99999</v>
          </cell>
          <cell r="H64">
            <v>3</v>
          </cell>
          <cell r="I64" t="str">
            <v>Tana River</v>
          </cell>
          <cell r="J64">
            <v>143411</v>
          </cell>
          <cell r="K64">
            <v>6542</v>
          </cell>
          <cell r="L64">
            <v>29811</v>
          </cell>
          <cell r="M64">
            <v>23269</v>
          </cell>
          <cell r="N64">
            <v>25206</v>
          </cell>
          <cell r="O64">
            <v>18652</v>
          </cell>
          <cell r="P64">
            <v>43858</v>
          </cell>
          <cell r="Q64">
            <v>14823</v>
          </cell>
          <cell r="R64">
            <v>8386</v>
          </cell>
          <cell r="S64">
            <v>25080</v>
          </cell>
          <cell r="T64">
            <v>6</v>
          </cell>
          <cell r="U64">
            <v>5</v>
          </cell>
          <cell r="V64">
            <v>0</v>
          </cell>
          <cell r="W64" t="str">
            <v>N/A</v>
          </cell>
          <cell r="X64" t="str">
            <v>N/A</v>
          </cell>
          <cell r="Y64" t="str">
            <v>N/A</v>
          </cell>
          <cell r="Z64">
            <v>0</v>
          </cell>
          <cell r="AA64" t="str">
            <v>N/A</v>
          </cell>
          <cell r="AB64" t="str">
            <v>N/A</v>
          </cell>
          <cell r="AC64" t="str">
            <v>N/A</v>
          </cell>
          <cell r="AD64">
            <v>0</v>
          </cell>
          <cell r="AE64">
            <v>0</v>
          </cell>
          <cell r="AF64">
            <v>81</v>
          </cell>
          <cell r="AG64">
            <v>1</v>
          </cell>
          <cell r="AH64">
            <v>1</v>
          </cell>
          <cell r="AI64">
            <v>1</v>
          </cell>
          <cell r="AJ64">
            <v>33</v>
          </cell>
          <cell r="AK64">
            <v>99</v>
          </cell>
          <cell r="AL64">
            <v>10317</v>
          </cell>
          <cell r="AM64">
            <v>7</v>
          </cell>
          <cell r="AN64">
            <v>3</v>
          </cell>
          <cell r="AO64">
            <v>0</v>
          </cell>
          <cell r="AP64" t="str">
            <v>Coast</v>
          </cell>
          <cell r="AR64" t="str">
            <v>Tana River</v>
          </cell>
          <cell r="AS64">
            <v>121</v>
          </cell>
          <cell r="AT64">
            <v>15</v>
          </cell>
          <cell r="AU64">
            <v>136</v>
          </cell>
          <cell r="AV64">
            <v>36910</v>
          </cell>
          <cell r="AW64">
            <v>3922</v>
          </cell>
          <cell r="AX64">
            <v>40832</v>
          </cell>
          <cell r="AY64">
            <v>259</v>
          </cell>
          <cell r="AZ64">
            <v>14068</v>
          </cell>
          <cell r="BA64">
            <v>54900</v>
          </cell>
          <cell r="BB64">
            <v>243074</v>
          </cell>
          <cell r="BC64">
            <v>41322.58</v>
          </cell>
          <cell r="BD64">
            <v>63199.240000000005</v>
          </cell>
        </row>
        <row r="65">
          <cell r="A65">
            <v>61</v>
          </cell>
          <cell r="B65" t="str">
            <v>Tana River</v>
          </cell>
          <cell r="C65" t="str">
            <v>Galole</v>
          </cell>
          <cell r="D65">
            <v>62</v>
          </cell>
          <cell r="E65">
            <v>999999</v>
          </cell>
          <cell r="F65">
            <v>94</v>
          </cell>
          <cell r="G65">
            <v>99999</v>
          </cell>
          <cell r="H65">
            <v>2</v>
          </cell>
          <cell r="I65" t="str">
            <v>Tana River</v>
          </cell>
          <cell r="J65">
            <v>143411</v>
          </cell>
          <cell r="K65">
            <v>6542</v>
          </cell>
          <cell r="L65">
            <v>29811</v>
          </cell>
          <cell r="M65">
            <v>23269</v>
          </cell>
          <cell r="N65">
            <v>25206</v>
          </cell>
          <cell r="O65">
            <v>18652</v>
          </cell>
          <cell r="P65">
            <v>43858</v>
          </cell>
          <cell r="Q65">
            <v>14823</v>
          </cell>
          <cell r="R65">
            <v>8386</v>
          </cell>
          <cell r="S65">
            <v>25080</v>
          </cell>
          <cell r="T65">
            <v>6</v>
          </cell>
          <cell r="U65">
            <v>5</v>
          </cell>
          <cell r="V65">
            <v>0</v>
          </cell>
          <cell r="W65" t="str">
            <v>N/A</v>
          </cell>
          <cell r="X65" t="str">
            <v>N/A</v>
          </cell>
          <cell r="Y65" t="str">
            <v>N/A</v>
          </cell>
          <cell r="Z65">
            <v>0</v>
          </cell>
          <cell r="AA65" t="str">
            <v>N/A</v>
          </cell>
          <cell r="AB65" t="str">
            <v>N/A</v>
          </cell>
          <cell r="AC65" t="str">
            <v>N/A</v>
          </cell>
          <cell r="AD65">
            <v>0</v>
          </cell>
          <cell r="AE65">
            <v>0</v>
          </cell>
          <cell r="AF65">
            <v>81</v>
          </cell>
          <cell r="AG65">
            <v>1</v>
          </cell>
          <cell r="AH65">
            <v>1</v>
          </cell>
          <cell r="AI65">
            <v>1</v>
          </cell>
          <cell r="AJ65">
            <v>33</v>
          </cell>
          <cell r="AK65">
            <v>99</v>
          </cell>
          <cell r="AL65">
            <v>10317</v>
          </cell>
          <cell r="AM65">
            <v>7</v>
          </cell>
          <cell r="AN65">
            <v>3</v>
          </cell>
          <cell r="AO65">
            <v>0</v>
          </cell>
          <cell r="AP65" t="str">
            <v>Coast</v>
          </cell>
          <cell r="AR65" t="str">
            <v>Tana River</v>
          </cell>
          <cell r="AU65">
            <v>0</v>
          </cell>
          <cell r="AV65">
            <v>0</v>
          </cell>
          <cell r="AW65">
            <v>0</v>
          </cell>
          <cell r="AX65">
            <v>0</v>
          </cell>
          <cell r="AY65">
            <v>0</v>
          </cell>
          <cell r="AZ65">
            <v>0</v>
          </cell>
          <cell r="BA65">
            <v>0</v>
          </cell>
          <cell r="BB65">
            <v>243074</v>
          </cell>
          <cell r="BC65">
            <v>41322.58</v>
          </cell>
          <cell r="BD65">
            <v>63199.240000000005</v>
          </cell>
        </row>
        <row r="66">
          <cell r="A66">
            <v>62</v>
          </cell>
          <cell r="B66" t="str">
            <v>Tana Delta</v>
          </cell>
          <cell r="C66" t="str">
            <v>Tana Delta</v>
          </cell>
          <cell r="D66">
            <v>54</v>
          </cell>
          <cell r="E66">
            <v>999999</v>
          </cell>
          <cell r="F66">
            <v>106</v>
          </cell>
          <cell r="G66">
            <v>99999</v>
          </cell>
          <cell r="H66">
            <v>3</v>
          </cell>
          <cell r="I66" t="str">
            <v>Tana Delta</v>
          </cell>
          <cell r="J66">
            <v>96664</v>
          </cell>
          <cell r="K66">
            <v>3558</v>
          </cell>
          <cell r="L66">
            <v>18350</v>
          </cell>
          <cell r="M66">
            <v>14792</v>
          </cell>
          <cell r="N66">
            <v>16642</v>
          </cell>
          <cell r="O66">
            <v>13438</v>
          </cell>
          <cell r="P66">
            <v>30080</v>
          </cell>
          <cell r="Q66">
            <v>9812</v>
          </cell>
          <cell r="R66">
            <v>7153</v>
          </cell>
          <cell r="S66">
            <v>20767</v>
          </cell>
          <cell r="T66">
            <v>4</v>
          </cell>
          <cell r="U66">
            <v>3</v>
          </cell>
          <cell r="V66">
            <v>0</v>
          </cell>
          <cell r="W66" t="str">
            <v>N/A</v>
          </cell>
          <cell r="X66" t="str">
            <v>N/A</v>
          </cell>
          <cell r="Y66" t="str">
            <v>N/A</v>
          </cell>
          <cell r="Z66">
            <v>0</v>
          </cell>
          <cell r="AA66" t="str">
            <v>N/A</v>
          </cell>
          <cell r="AB66" t="str">
            <v>N/A</v>
          </cell>
          <cell r="AC66" t="str">
            <v>N/A</v>
          </cell>
          <cell r="AD66">
            <v>0</v>
          </cell>
          <cell r="AE66">
            <v>0</v>
          </cell>
          <cell r="AF66">
            <v>54</v>
          </cell>
          <cell r="AG66">
            <v>1</v>
          </cell>
          <cell r="AH66">
            <v>1</v>
          </cell>
          <cell r="AI66">
            <v>0</v>
          </cell>
          <cell r="AJ66">
            <v>0</v>
          </cell>
          <cell r="AK66">
            <v>0</v>
          </cell>
          <cell r="AL66" t="str">
            <v>N/A</v>
          </cell>
          <cell r="AM66">
            <v>5</v>
          </cell>
          <cell r="AN66">
            <v>3</v>
          </cell>
          <cell r="AO66">
            <v>0</v>
          </cell>
          <cell r="AP66" t="str">
            <v>Coast</v>
          </cell>
          <cell r="AR66" t="str">
            <v>Tana River</v>
          </cell>
          <cell r="AU66">
            <v>0</v>
          </cell>
          <cell r="AV66">
            <v>0</v>
          </cell>
          <cell r="AW66">
            <v>0</v>
          </cell>
          <cell r="AX66">
            <v>0</v>
          </cell>
          <cell r="AY66">
            <v>0</v>
          </cell>
          <cell r="AZ66">
            <v>0</v>
          </cell>
          <cell r="BA66">
            <v>0</v>
          </cell>
          <cell r="BB66">
            <v>243074</v>
          </cell>
          <cell r="BC66">
            <v>41322.58</v>
          </cell>
          <cell r="BD66">
            <v>63199.240000000005</v>
          </cell>
        </row>
        <row r="67">
          <cell r="A67">
            <v>63</v>
          </cell>
          <cell r="B67" t="str">
            <v>Gucha</v>
          </cell>
          <cell r="C67" t="str">
            <v>Gucha</v>
          </cell>
          <cell r="D67">
            <v>167</v>
          </cell>
          <cell r="E67">
            <v>999999</v>
          </cell>
          <cell r="F67">
            <v>165</v>
          </cell>
          <cell r="G67">
            <v>99999</v>
          </cell>
          <cell r="H67">
            <v>1</v>
          </cell>
          <cell r="I67" t="str">
            <v>Gucha</v>
          </cell>
          <cell r="J67">
            <v>364460</v>
          </cell>
          <cell r="K67">
            <v>13080</v>
          </cell>
          <cell r="L67">
            <v>63400</v>
          </cell>
          <cell r="M67">
            <v>50320</v>
          </cell>
          <cell r="N67">
            <v>55326</v>
          </cell>
          <cell r="O67">
            <v>49516</v>
          </cell>
          <cell r="P67">
            <v>104842</v>
          </cell>
          <cell r="Q67">
            <v>42570</v>
          </cell>
          <cell r="R67">
            <v>28938</v>
          </cell>
          <cell r="S67">
            <v>110539</v>
          </cell>
          <cell r="T67">
            <v>13</v>
          </cell>
          <cell r="U67">
            <v>4</v>
          </cell>
          <cell r="V67">
            <v>0</v>
          </cell>
          <cell r="W67" t="str">
            <v>N/A</v>
          </cell>
          <cell r="X67" t="str">
            <v>N/A</v>
          </cell>
          <cell r="Y67" t="str">
            <v>N/A</v>
          </cell>
          <cell r="Z67">
            <v>0</v>
          </cell>
          <cell r="AA67" t="str">
            <v>N/A</v>
          </cell>
          <cell r="AB67" t="str">
            <v>N/A</v>
          </cell>
          <cell r="AC67" t="str">
            <v>N/A</v>
          </cell>
          <cell r="AD67">
            <v>0</v>
          </cell>
          <cell r="AE67">
            <v>0</v>
          </cell>
          <cell r="AF67">
            <v>406</v>
          </cell>
          <cell r="AG67">
            <v>1</v>
          </cell>
          <cell r="AH67">
            <v>1</v>
          </cell>
          <cell r="AI67">
            <v>0</v>
          </cell>
          <cell r="AJ67">
            <v>0</v>
          </cell>
          <cell r="AK67">
            <v>0</v>
          </cell>
          <cell r="AL67" t="str">
            <v>N/A</v>
          </cell>
          <cell r="AM67">
            <v>33</v>
          </cell>
          <cell r="AN67">
            <v>3</v>
          </cell>
          <cell r="AO67">
            <v>0</v>
          </cell>
          <cell r="AP67" t="str">
            <v>Nyanza</v>
          </cell>
          <cell r="AR67" t="str">
            <v>Gucha</v>
          </cell>
          <cell r="AS67">
            <v>353</v>
          </cell>
          <cell r="AT67">
            <v>242</v>
          </cell>
          <cell r="AU67">
            <v>595</v>
          </cell>
          <cell r="AV67">
            <v>123953</v>
          </cell>
          <cell r="AW67">
            <v>13171</v>
          </cell>
          <cell r="AX67">
            <v>137124</v>
          </cell>
          <cell r="AY67">
            <v>508</v>
          </cell>
          <cell r="AZ67">
            <v>24643</v>
          </cell>
          <cell r="BA67">
            <v>161767</v>
          </cell>
          <cell r="BB67">
            <v>568714</v>
          </cell>
          <cell r="BC67">
            <v>96681.38</v>
          </cell>
          <cell r="BD67">
            <v>147865.64000000001</v>
          </cell>
        </row>
        <row r="68">
          <cell r="A68">
            <v>64</v>
          </cell>
          <cell r="B68" t="str">
            <v>Gucha</v>
          </cell>
          <cell r="C68" t="str">
            <v>Nyamache</v>
          </cell>
          <cell r="D68">
            <v>128</v>
          </cell>
          <cell r="E68">
            <v>999999</v>
          </cell>
          <cell r="F68">
            <v>128</v>
          </cell>
          <cell r="G68">
            <v>99999</v>
          </cell>
          <cell r="H68">
            <v>2</v>
          </cell>
          <cell r="I68" t="str">
            <v>Gucha</v>
          </cell>
          <cell r="J68">
            <v>364460</v>
          </cell>
          <cell r="K68">
            <v>13080</v>
          </cell>
          <cell r="L68">
            <v>63400</v>
          </cell>
          <cell r="M68">
            <v>50320</v>
          </cell>
          <cell r="N68">
            <v>55326</v>
          </cell>
          <cell r="O68">
            <v>49516</v>
          </cell>
          <cell r="P68">
            <v>104842</v>
          </cell>
          <cell r="Q68">
            <v>42570</v>
          </cell>
          <cell r="R68">
            <v>28938</v>
          </cell>
          <cell r="S68">
            <v>110539</v>
          </cell>
          <cell r="T68">
            <v>13</v>
          </cell>
          <cell r="U68">
            <v>4</v>
          </cell>
          <cell r="V68">
            <v>0</v>
          </cell>
          <cell r="W68" t="str">
            <v>N/A</v>
          </cell>
          <cell r="X68" t="str">
            <v>N/A</v>
          </cell>
          <cell r="Y68" t="str">
            <v>N/A</v>
          </cell>
          <cell r="Z68">
            <v>0</v>
          </cell>
          <cell r="AA68" t="str">
            <v>N/A</v>
          </cell>
          <cell r="AB68" t="str">
            <v>N/A</v>
          </cell>
          <cell r="AC68" t="str">
            <v>N/A</v>
          </cell>
          <cell r="AD68">
            <v>0</v>
          </cell>
          <cell r="AE68">
            <v>0</v>
          </cell>
          <cell r="AF68">
            <v>406</v>
          </cell>
          <cell r="AG68">
            <v>1</v>
          </cell>
          <cell r="AH68">
            <v>1</v>
          </cell>
          <cell r="AI68">
            <v>0</v>
          </cell>
          <cell r="AJ68">
            <v>0</v>
          </cell>
          <cell r="AK68">
            <v>0</v>
          </cell>
          <cell r="AL68" t="str">
            <v>N/A</v>
          </cell>
          <cell r="AM68">
            <v>33</v>
          </cell>
          <cell r="AN68">
            <v>3</v>
          </cell>
          <cell r="AO68">
            <v>0</v>
          </cell>
          <cell r="AP68" t="str">
            <v>Nyanza</v>
          </cell>
          <cell r="AR68" t="str">
            <v>Gucha</v>
          </cell>
          <cell r="AU68">
            <v>0</v>
          </cell>
          <cell r="AV68">
            <v>0</v>
          </cell>
          <cell r="AW68">
            <v>0</v>
          </cell>
          <cell r="AX68">
            <v>0</v>
          </cell>
          <cell r="AY68">
            <v>0</v>
          </cell>
          <cell r="AZ68">
            <v>0</v>
          </cell>
          <cell r="BA68">
            <v>0</v>
          </cell>
          <cell r="BB68">
            <v>568714</v>
          </cell>
          <cell r="BC68">
            <v>96681.38</v>
          </cell>
          <cell r="BD68">
            <v>147865.64000000001</v>
          </cell>
        </row>
        <row r="69">
          <cell r="A69">
            <v>65</v>
          </cell>
          <cell r="B69" t="str">
            <v>Gucha</v>
          </cell>
          <cell r="C69" t="str">
            <v>Kenyenya</v>
          </cell>
          <cell r="D69">
            <v>111</v>
          </cell>
          <cell r="E69">
            <v>999999</v>
          </cell>
          <cell r="F69">
            <v>103</v>
          </cell>
          <cell r="G69">
            <v>99999</v>
          </cell>
          <cell r="H69">
            <v>1</v>
          </cell>
          <cell r="I69" t="str">
            <v>Gucha</v>
          </cell>
          <cell r="J69">
            <v>364460</v>
          </cell>
          <cell r="K69">
            <v>13080</v>
          </cell>
          <cell r="L69">
            <v>63400</v>
          </cell>
          <cell r="M69">
            <v>50320</v>
          </cell>
          <cell r="N69">
            <v>55326</v>
          </cell>
          <cell r="O69">
            <v>49516</v>
          </cell>
          <cell r="P69">
            <v>104842</v>
          </cell>
          <cell r="Q69">
            <v>42570</v>
          </cell>
          <cell r="R69">
            <v>28938</v>
          </cell>
          <cell r="S69">
            <v>110539</v>
          </cell>
          <cell r="T69">
            <v>13</v>
          </cell>
          <cell r="U69">
            <v>4</v>
          </cell>
          <cell r="V69">
            <v>0</v>
          </cell>
          <cell r="W69" t="str">
            <v>N/A</v>
          </cell>
          <cell r="X69" t="str">
            <v>N/A</v>
          </cell>
          <cell r="Y69" t="str">
            <v>N/A</v>
          </cell>
          <cell r="Z69">
            <v>0</v>
          </cell>
          <cell r="AA69" t="str">
            <v>N/A</v>
          </cell>
          <cell r="AB69" t="str">
            <v>N/A</v>
          </cell>
          <cell r="AC69" t="str">
            <v>N/A</v>
          </cell>
          <cell r="AD69">
            <v>0</v>
          </cell>
          <cell r="AE69">
            <v>0</v>
          </cell>
          <cell r="AF69">
            <v>406</v>
          </cell>
          <cell r="AG69">
            <v>1</v>
          </cell>
          <cell r="AH69">
            <v>1</v>
          </cell>
          <cell r="AI69">
            <v>0</v>
          </cell>
          <cell r="AJ69">
            <v>0</v>
          </cell>
          <cell r="AK69">
            <v>0</v>
          </cell>
          <cell r="AL69" t="str">
            <v>N/A</v>
          </cell>
          <cell r="AM69">
            <v>33</v>
          </cell>
          <cell r="AN69">
            <v>3</v>
          </cell>
          <cell r="AO69">
            <v>0</v>
          </cell>
          <cell r="AP69" t="str">
            <v>Nyanza</v>
          </cell>
          <cell r="AR69" t="str">
            <v>Gucha</v>
          </cell>
          <cell r="AU69">
            <v>0</v>
          </cell>
          <cell r="AV69">
            <v>0</v>
          </cell>
          <cell r="AW69">
            <v>0</v>
          </cell>
          <cell r="AX69">
            <v>0</v>
          </cell>
          <cell r="AY69">
            <v>0</v>
          </cell>
          <cell r="AZ69">
            <v>0</v>
          </cell>
          <cell r="BA69">
            <v>0</v>
          </cell>
          <cell r="BB69">
            <v>568714</v>
          </cell>
          <cell r="BC69">
            <v>96681.38</v>
          </cell>
          <cell r="BD69">
            <v>147865.64000000001</v>
          </cell>
        </row>
        <row r="70">
          <cell r="A70">
            <v>66</v>
          </cell>
          <cell r="B70" t="str">
            <v>Gucha South</v>
          </cell>
          <cell r="C70" t="str">
            <v>Gucha South</v>
          </cell>
          <cell r="D70">
            <v>173</v>
          </cell>
          <cell r="E70">
            <v>999999</v>
          </cell>
          <cell r="F70">
            <v>171</v>
          </cell>
          <cell r="G70">
            <v>99999</v>
          </cell>
          <cell r="H70">
            <v>4</v>
          </cell>
          <cell r="I70" t="str">
            <v>Gucha South</v>
          </cell>
          <cell r="J70">
            <v>146307</v>
          </cell>
          <cell r="K70">
            <v>5534</v>
          </cell>
          <cell r="L70">
            <v>27156</v>
          </cell>
          <cell r="M70">
            <v>21622</v>
          </cell>
          <cell r="N70">
            <v>22119</v>
          </cell>
          <cell r="O70">
            <v>19507</v>
          </cell>
          <cell r="P70">
            <v>41626</v>
          </cell>
          <cell r="Q70">
            <v>16948</v>
          </cell>
          <cell r="R70">
            <v>12225</v>
          </cell>
          <cell r="S70">
            <v>44812</v>
          </cell>
          <cell r="T70">
            <v>7</v>
          </cell>
          <cell r="U70">
            <v>4</v>
          </cell>
          <cell r="V70">
            <v>0</v>
          </cell>
          <cell r="W70" t="str">
            <v>N/A</v>
          </cell>
          <cell r="X70" t="str">
            <v>N/A</v>
          </cell>
          <cell r="Y70" t="str">
            <v>N/A</v>
          </cell>
          <cell r="Z70">
            <v>0</v>
          </cell>
          <cell r="AA70" t="str">
            <v>N/A</v>
          </cell>
          <cell r="AB70" t="str">
            <v>N/A</v>
          </cell>
          <cell r="AC70" t="str">
            <v>N/A</v>
          </cell>
          <cell r="AD70">
            <v>0</v>
          </cell>
          <cell r="AE70">
            <v>0</v>
          </cell>
          <cell r="AF70">
            <v>173</v>
          </cell>
          <cell r="AG70">
            <v>1</v>
          </cell>
          <cell r="AH70">
            <v>1</v>
          </cell>
          <cell r="AI70">
            <v>0</v>
          </cell>
          <cell r="AJ70">
            <v>0</v>
          </cell>
          <cell r="AK70">
            <v>0</v>
          </cell>
          <cell r="AL70" t="str">
            <v>N/A</v>
          </cell>
          <cell r="AM70">
            <v>14</v>
          </cell>
          <cell r="AN70">
            <v>3</v>
          </cell>
          <cell r="AO70">
            <v>0</v>
          </cell>
          <cell r="AP70" t="str">
            <v>Nyanza</v>
          </cell>
          <cell r="AR70" t="str">
            <v>Gucha</v>
          </cell>
          <cell r="AU70">
            <v>0</v>
          </cell>
          <cell r="AV70">
            <v>0</v>
          </cell>
          <cell r="AW70">
            <v>0</v>
          </cell>
          <cell r="AX70">
            <v>0</v>
          </cell>
          <cell r="AY70">
            <v>0</v>
          </cell>
          <cell r="AZ70">
            <v>0</v>
          </cell>
          <cell r="BA70">
            <v>0</v>
          </cell>
          <cell r="BB70">
            <v>568714</v>
          </cell>
          <cell r="BC70">
            <v>96681.38</v>
          </cell>
          <cell r="BD70">
            <v>147865.64000000001</v>
          </cell>
        </row>
        <row r="71">
          <cell r="A71">
            <v>67</v>
          </cell>
          <cell r="B71" t="str">
            <v>Kisumu East</v>
          </cell>
          <cell r="C71" t="str">
            <v>Kisumu East</v>
          </cell>
          <cell r="D71">
            <v>233</v>
          </cell>
          <cell r="E71">
            <v>999999</v>
          </cell>
          <cell r="F71">
            <v>452</v>
          </cell>
          <cell r="G71">
            <v>99999</v>
          </cell>
          <cell r="H71">
            <v>2</v>
          </cell>
          <cell r="I71" t="str">
            <v>Kisumu East</v>
          </cell>
          <cell r="J71">
            <v>83485</v>
          </cell>
          <cell r="K71">
            <v>3035</v>
          </cell>
          <cell r="L71">
            <v>14476</v>
          </cell>
          <cell r="M71">
            <v>11441</v>
          </cell>
          <cell r="N71">
            <v>12279</v>
          </cell>
          <cell r="O71">
            <v>11486</v>
          </cell>
          <cell r="P71">
            <v>23765</v>
          </cell>
          <cell r="Q71">
            <v>9550</v>
          </cell>
          <cell r="R71">
            <v>39431</v>
          </cell>
          <cell r="S71">
            <v>106034</v>
          </cell>
          <cell r="T71">
            <v>4</v>
          </cell>
          <cell r="U71">
            <v>4</v>
          </cell>
          <cell r="V71">
            <v>1</v>
          </cell>
          <cell r="W71">
            <v>58</v>
          </cell>
          <cell r="X71">
            <v>5003</v>
          </cell>
          <cell r="Y71">
            <v>20077</v>
          </cell>
          <cell r="Z71">
            <v>25080</v>
          </cell>
          <cell r="AA71">
            <v>3737</v>
          </cell>
          <cell r="AB71">
            <v>15824</v>
          </cell>
          <cell r="AC71">
            <v>1056</v>
          </cell>
          <cell r="AD71">
            <v>20617</v>
          </cell>
          <cell r="AE71">
            <v>0</v>
          </cell>
          <cell r="AF71">
            <v>233</v>
          </cell>
          <cell r="AG71">
            <v>1</v>
          </cell>
          <cell r="AH71">
            <v>1</v>
          </cell>
          <cell r="AI71">
            <v>1</v>
          </cell>
          <cell r="AJ71">
            <v>7</v>
          </cell>
          <cell r="AK71">
            <v>21</v>
          </cell>
          <cell r="AL71">
            <v>2445</v>
          </cell>
          <cell r="AM71">
            <v>19</v>
          </cell>
          <cell r="AN71">
            <v>1</v>
          </cell>
          <cell r="AO71">
            <v>0</v>
          </cell>
          <cell r="AP71" t="str">
            <v>Nyanza</v>
          </cell>
          <cell r="AR71" t="str">
            <v>Kisumu</v>
          </cell>
          <cell r="AS71">
            <v>188</v>
          </cell>
          <cell r="AT71">
            <v>60</v>
          </cell>
          <cell r="AU71">
            <v>248</v>
          </cell>
          <cell r="AV71">
            <v>63981</v>
          </cell>
          <cell r="AW71">
            <v>6798</v>
          </cell>
          <cell r="AX71">
            <v>70779</v>
          </cell>
          <cell r="AY71">
            <v>362</v>
          </cell>
          <cell r="AZ71">
            <v>11198</v>
          </cell>
          <cell r="BA71">
            <v>81977</v>
          </cell>
          <cell r="BB71">
            <v>578539</v>
          </cell>
          <cell r="BC71">
            <v>98351.63</v>
          </cell>
          <cell r="BD71">
            <v>150420.14000000001</v>
          </cell>
        </row>
        <row r="72">
          <cell r="A72">
            <v>68</v>
          </cell>
          <cell r="B72" t="str">
            <v>Kisumu East</v>
          </cell>
          <cell r="C72" t="str">
            <v>Kisumu North</v>
          </cell>
          <cell r="D72" t="str">
            <v>N/A</v>
          </cell>
          <cell r="E72" t="str">
            <v>N/A</v>
          </cell>
          <cell r="F72" t="str">
            <v>N/A</v>
          </cell>
          <cell r="G72" t="str">
            <v>N/A</v>
          </cell>
          <cell r="H72">
            <v>2</v>
          </cell>
          <cell r="I72" t="str">
            <v>Kisumu East</v>
          </cell>
          <cell r="J72">
            <v>83485</v>
          </cell>
          <cell r="K72">
            <v>3035</v>
          </cell>
          <cell r="L72">
            <v>14476</v>
          </cell>
          <cell r="M72">
            <v>11441</v>
          </cell>
          <cell r="N72">
            <v>12279</v>
          </cell>
          <cell r="O72">
            <v>11486</v>
          </cell>
          <cell r="P72">
            <v>23765</v>
          </cell>
          <cell r="Q72">
            <v>9550</v>
          </cell>
          <cell r="R72">
            <v>39431</v>
          </cell>
          <cell r="S72">
            <v>106034</v>
          </cell>
          <cell r="T72">
            <v>4</v>
          </cell>
          <cell r="U72">
            <v>4</v>
          </cell>
          <cell r="V72">
            <v>1</v>
          </cell>
          <cell r="W72">
            <v>58</v>
          </cell>
          <cell r="X72">
            <v>5003</v>
          </cell>
          <cell r="Y72">
            <v>20077</v>
          </cell>
          <cell r="Z72">
            <v>25080</v>
          </cell>
          <cell r="AA72">
            <v>0</v>
          </cell>
          <cell r="AB72">
            <v>0</v>
          </cell>
          <cell r="AC72">
            <v>0</v>
          </cell>
          <cell r="AD72">
            <v>0</v>
          </cell>
          <cell r="AE72">
            <v>0</v>
          </cell>
          <cell r="AF72">
            <v>233</v>
          </cell>
          <cell r="AG72">
            <v>1</v>
          </cell>
          <cell r="AH72">
            <v>1</v>
          </cell>
          <cell r="AI72">
            <v>1</v>
          </cell>
          <cell r="AJ72">
            <v>7</v>
          </cell>
          <cell r="AK72">
            <v>21</v>
          </cell>
          <cell r="AL72" t="str">
            <v>N/A</v>
          </cell>
          <cell r="AM72">
            <v>19</v>
          </cell>
          <cell r="AN72">
            <v>1</v>
          </cell>
          <cell r="AO72">
            <v>0</v>
          </cell>
          <cell r="AP72" t="str">
            <v>Nyanza</v>
          </cell>
          <cell r="AR72" t="str">
            <v>Kisumu</v>
          </cell>
          <cell r="AU72">
            <v>0</v>
          </cell>
          <cell r="AV72">
            <v>0</v>
          </cell>
          <cell r="AW72">
            <v>0</v>
          </cell>
          <cell r="AX72">
            <v>0</v>
          </cell>
          <cell r="AY72">
            <v>0</v>
          </cell>
          <cell r="AZ72">
            <v>0</v>
          </cell>
          <cell r="BA72">
            <v>0</v>
          </cell>
          <cell r="BB72">
            <v>578539</v>
          </cell>
          <cell r="BC72">
            <v>98351.63</v>
          </cell>
          <cell r="BD72">
            <v>150420.14000000001</v>
          </cell>
        </row>
        <row r="73">
          <cell r="A73">
            <v>69</v>
          </cell>
          <cell r="B73" t="str">
            <v>Kisumu West</v>
          </cell>
          <cell r="C73" t="str">
            <v>Kisumu West</v>
          </cell>
          <cell r="D73">
            <v>152</v>
          </cell>
          <cell r="E73">
            <v>999999</v>
          </cell>
          <cell r="F73">
            <v>177</v>
          </cell>
          <cell r="G73">
            <v>99999</v>
          </cell>
          <cell r="H73">
            <v>2</v>
          </cell>
          <cell r="I73" t="str">
            <v>Kisumu West</v>
          </cell>
          <cell r="J73">
            <v>137975</v>
          </cell>
          <cell r="K73">
            <v>4850</v>
          </cell>
          <cell r="L73">
            <v>23295</v>
          </cell>
          <cell r="M73">
            <v>18445</v>
          </cell>
          <cell r="N73">
            <v>20400</v>
          </cell>
          <cell r="O73">
            <v>19795</v>
          </cell>
          <cell r="P73">
            <v>40195</v>
          </cell>
          <cell r="Q73">
            <v>16041</v>
          </cell>
          <cell r="R73">
            <v>11527</v>
          </cell>
          <cell r="S73">
            <v>41423</v>
          </cell>
          <cell r="T73">
            <v>7</v>
          </cell>
          <cell r="U73">
            <v>2</v>
          </cell>
          <cell r="V73">
            <v>1</v>
          </cell>
          <cell r="W73">
            <v>143</v>
          </cell>
          <cell r="X73">
            <v>10163</v>
          </cell>
          <cell r="Y73">
            <v>42222</v>
          </cell>
          <cell r="Z73">
            <v>52385</v>
          </cell>
          <cell r="AA73">
            <v>8339</v>
          </cell>
          <cell r="AB73">
            <v>34638</v>
          </cell>
          <cell r="AC73">
            <v>3959</v>
          </cell>
          <cell r="AD73">
            <v>46936</v>
          </cell>
          <cell r="AE73">
            <v>0</v>
          </cell>
          <cell r="AF73">
            <v>152</v>
          </cell>
          <cell r="AG73">
            <v>1</v>
          </cell>
          <cell r="AH73">
            <v>1</v>
          </cell>
          <cell r="AI73">
            <v>1</v>
          </cell>
          <cell r="AJ73">
            <v>19</v>
          </cell>
          <cell r="AK73">
            <v>57</v>
          </cell>
          <cell r="AL73">
            <v>5564</v>
          </cell>
          <cell r="AM73">
            <v>13</v>
          </cell>
          <cell r="AN73">
            <v>1</v>
          </cell>
          <cell r="AO73">
            <v>0</v>
          </cell>
          <cell r="AP73" t="str">
            <v>Nyanza</v>
          </cell>
          <cell r="AR73" t="str">
            <v>Kisumu</v>
          </cell>
          <cell r="AU73">
            <v>0</v>
          </cell>
          <cell r="AV73">
            <v>0</v>
          </cell>
          <cell r="AW73">
            <v>0</v>
          </cell>
          <cell r="AX73">
            <v>0</v>
          </cell>
          <cell r="AY73">
            <v>0</v>
          </cell>
          <cell r="AZ73">
            <v>0</v>
          </cell>
          <cell r="BA73">
            <v>0</v>
          </cell>
          <cell r="BB73">
            <v>578539</v>
          </cell>
          <cell r="BC73">
            <v>98351.63</v>
          </cell>
          <cell r="BD73">
            <v>150420.14000000001</v>
          </cell>
        </row>
        <row r="74">
          <cell r="A74">
            <v>70</v>
          </cell>
          <cell r="B74" t="str">
            <v>Kisumu Municipality</v>
          </cell>
          <cell r="C74" t="str">
            <v>Kisumu Municipality</v>
          </cell>
          <cell r="D74">
            <v>3</v>
          </cell>
          <cell r="E74">
            <v>999999</v>
          </cell>
          <cell r="F74">
            <v>1</v>
          </cell>
          <cell r="G74">
            <v>99999</v>
          </cell>
          <cell r="H74">
            <v>3</v>
          </cell>
          <cell r="I74" t="str">
            <v>Kisumu Municipality</v>
          </cell>
          <cell r="J74">
            <v>0</v>
          </cell>
          <cell r="K74">
            <v>0</v>
          </cell>
          <cell r="L74">
            <v>0</v>
          </cell>
          <cell r="M74">
            <v>0</v>
          </cell>
          <cell r="N74">
            <v>0</v>
          </cell>
          <cell r="O74">
            <v>0</v>
          </cell>
          <cell r="P74">
            <v>0</v>
          </cell>
          <cell r="Q74">
            <v>0</v>
          </cell>
          <cell r="R74">
            <v>0</v>
          </cell>
          <cell r="S74">
            <v>0</v>
          </cell>
          <cell r="T74">
            <v>9</v>
          </cell>
          <cell r="U74">
            <v>3</v>
          </cell>
          <cell r="V74">
            <v>1</v>
          </cell>
          <cell r="W74">
            <v>122</v>
          </cell>
          <cell r="X74">
            <v>8837</v>
          </cell>
          <cell r="Y74">
            <v>61023</v>
          </cell>
          <cell r="Z74">
            <v>69860</v>
          </cell>
          <cell r="AA74">
            <v>6609</v>
          </cell>
          <cell r="AB74">
            <v>49355</v>
          </cell>
          <cell r="AC74">
            <v>7162</v>
          </cell>
          <cell r="AD74">
            <v>63126</v>
          </cell>
          <cell r="AE74">
            <v>0</v>
          </cell>
          <cell r="AF74">
            <v>3</v>
          </cell>
          <cell r="AG74">
            <v>1</v>
          </cell>
          <cell r="AH74">
            <v>1</v>
          </cell>
          <cell r="AI74">
            <v>1</v>
          </cell>
          <cell r="AJ74">
            <v>35</v>
          </cell>
          <cell r="AK74">
            <v>105</v>
          </cell>
          <cell r="AL74">
            <v>18410</v>
          </cell>
          <cell r="AM74">
            <v>1</v>
          </cell>
          <cell r="AN74">
            <v>1</v>
          </cell>
          <cell r="AO74">
            <v>0</v>
          </cell>
          <cell r="AP74" t="str">
            <v>Nyanza</v>
          </cell>
          <cell r="AR74" t="str">
            <v>Kisumu Municipality</v>
          </cell>
          <cell r="AS74">
            <v>114</v>
          </cell>
          <cell r="AT74">
            <v>25</v>
          </cell>
          <cell r="AU74">
            <v>139</v>
          </cell>
          <cell r="AV74">
            <v>67549</v>
          </cell>
          <cell r="AW74">
            <v>7177</v>
          </cell>
          <cell r="AX74">
            <v>74726</v>
          </cell>
          <cell r="AY74">
            <v>440</v>
          </cell>
          <cell r="AZ74">
            <v>18554</v>
          </cell>
          <cell r="BA74">
            <v>93280</v>
          </cell>
          <cell r="BB74">
            <v>0</v>
          </cell>
          <cell r="BC74">
            <v>0</v>
          </cell>
          <cell r="BD74">
            <v>0</v>
          </cell>
        </row>
        <row r="75">
          <cell r="A75">
            <v>71</v>
          </cell>
          <cell r="B75" t="str">
            <v>Siaya</v>
          </cell>
          <cell r="C75" t="str">
            <v>Siaya</v>
          </cell>
          <cell r="D75">
            <v>131</v>
          </cell>
          <cell r="E75">
            <v>999999</v>
          </cell>
          <cell r="F75">
            <v>140</v>
          </cell>
          <cell r="G75">
            <v>99999</v>
          </cell>
          <cell r="H75">
            <v>3</v>
          </cell>
          <cell r="I75" t="str">
            <v>Siaya</v>
          </cell>
          <cell r="J75">
            <v>509669</v>
          </cell>
          <cell r="K75">
            <v>17729</v>
          </cell>
          <cell r="L75">
            <v>84792</v>
          </cell>
          <cell r="M75">
            <v>67063</v>
          </cell>
          <cell r="N75">
            <v>73916</v>
          </cell>
          <cell r="O75">
            <v>70412</v>
          </cell>
          <cell r="P75">
            <v>144328</v>
          </cell>
          <cell r="Q75">
            <v>58688</v>
          </cell>
          <cell r="R75">
            <v>34534</v>
          </cell>
          <cell r="S75">
            <v>151988</v>
          </cell>
          <cell r="T75">
            <v>21</v>
          </cell>
          <cell r="U75">
            <v>9</v>
          </cell>
          <cell r="V75">
            <v>1</v>
          </cell>
          <cell r="W75">
            <v>383</v>
          </cell>
          <cell r="X75">
            <v>23900</v>
          </cell>
          <cell r="Y75">
            <v>153700</v>
          </cell>
          <cell r="Z75">
            <v>177600</v>
          </cell>
          <cell r="AA75">
            <v>19146</v>
          </cell>
          <cell r="AB75">
            <v>125817</v>
          </cell>
          <cell r="AC75">
            <v>13279</v>
          </cell>
          <cell r="AD75">
            <v>158242</v>
          </cell>
          <cell r="AE75">
            <v>0</v>
          </cell>
          <cell r="AF75">
            <v>399</v>
          </cell>
          <cell r="AG75">
            <v>1</v>
          </cell>
          <cell r="AH75">
            <v>1</v>
          </cell>
          <cell r="AI75">
            <v>1</v>
          </cell>
          <cell r="AJ75">
            <v>10</v>
          </cell>
          <cell r="AK75">
            <v>30</v>
          </cell>
          <cell r="AL75">
            <v>3015</v>
          </cell>
          <cell r="AM75">
            <v>32</v>
          </cell>
          <cell r="AN75">
            <v>3</v>
          </cell>
          <cell r="AO75">
            <v>0</v>
          </cell>
          <cell r="AP75" t="str">
            <v>Nyanza</v>
          </cell>
          <cell r="AR75" t="str">
            <v>Siaya</v>
          </cell>
          <cell r="AS75">
            <v>381</v>
          </cell>
          <cell r="AT75">
            <v>18</v>
          </cell>
          <cell r="AU75">
            <v>399</v>
          </cell>
          <cell r="AV75">
            <v>158324</v>
          </cell>
          <cell r="AW75">
            <v>16823</v>
          </cell>
          <cell r="AX75">
            <v>175147</v>
          </cell>
          <cell r="AY75">
            <v>545</v>
          </cell>
          <cell r="AZ75">
            <v>15151</v>
          </cell>
          <cell r="BA75">
            <v>190298</v>
          </cell>
          <cell r="BB75">
            <v>475929</v>
          </cell>
          <cell r="BC75">
            <v>80907.930000000008</v>
          </cell>
          <cell r="BD75">
            <v>123741.54000000001</v>
          </cell>
        </row>
        <row r="76">
          <cell r="A76">
            <v>72</v>
          </cell>
          <cell r="B76" t="str">
            <v>Siaya</v>
          </cell>
          <cell r="C76" t="str">
            <v>Gem</v>
          </cell>
          <cell r="D76">
            <v>107</v>
          </cell>
          <cell r="E76">
            <v>999999</v>
          </cell>
          <cell r="F76">
            <v>130</v>
          </cell>
          <cell r="G76">
            <v>99999</v>
          </cell>
          <cell r="H76">
            <v>2</v>
          </cell>
          <cell r="I76" t="str">
            <v>Siaya</v>
          </cell>
          <cell r="J76">
            <v>509669</v>
          </cell>
          <cell r="K76">
            <v>17729</v>
          </cell>
          <cell r="L76">
            <v>84792</v>
          </cell>
          <cell r="M76">
            <v>67063</v>
          </cell>
          <cell r="N76">
            <v>73916</v>
          </cell>
          <cell r="O76">
            <v>70412</v>
          </cell>
          <cell r="P76">
            <v>144328</v>
          </cell>
          <cell r="Q76">
            <v>58688</v>
          </cell>
          <cell r="R76">
            <v>34534</v>
          </cell>
          <cell r="S76">
            <v>151988</v>
          </cell>
          <cell r="T76">
            <v>21</v>
          </cell>
          <cell r="U76">
            <v>9</v>
          </cell>
          <cell r="V76">
            <v>1</v>
          </cell>
          <cell r="W76">
            <v>383</v>
          </cell>
          <cell r="X76">
            <v>23900</v>
          </cell>
          <cell r="Y76">
            <v>153700</v>
          </cell>
          <cell r="Z76">
            <v>177600</v>
          </cell>
          <cell r="AA76">
            <v>0</v>
          </cell>
          <cell r="AB76">
            <v>0</v>
          </cell>
          <cell r="AC76">
            <v>0</v>
          </cell>
          <cell r="AD76">
            <v>0</v>
          </cell>
          <cell r="AE76">
            <v>0</v>
          </cell>
          <cell r="AF76">
            <v>399</v>
          </cell>
          <cell r="AG76">
            <v>1</v>
          </cell>
          <cell r="AH76">
            <v>1</v>
          </cell>
          <cell r="AI76">
            <v>1</v>
          </cell>
          <cell r="AJ76">
            <v>10</v>
          </cell>
          <cell r="AK76">
            <v>30</v>
          </cell>
          <cell r="AL76">
            <v>3015</v>
          </cell>
          <cell r="AM76">
            <v>32</v>
          </cell>
          <cell r="AN76">
            <v>3</v>
          </cell>
          <cell r="AO76">
            <v>0</v>
          </cell>
          <cell r="AP76" t="str">
            <v>Nyanza</v>
          </cell>
          <cell r="AR76" t="str">
            <v>Siaya</v>
          </cell>
          <cell r="AU76">
            <v>0</v>
          </cell>
          <cell r="AV76">
            <v>0</v>
          </cell>
          <cell r="AW76">
            <v>0</v>
          </cell>
          <cell r="AX76">
            <v>0</v>
          </cell>
          <cell r="AY76">
            <v>0</v>
          </cell>
          <cell r="AZ76">
            <v>0</v>
          </cell>
          <cell r="BA76">
            <v>0</v>
          </cell>
          <cell r="BB76">
            <v>475929</v>
          </cell>
          <cell r="BC76">
            <v>80907.930000000008</v>
          </cell>
          <cell r="BD76">
            <v>123741.54000000001</v>
          </cell>
        </row>
        <row r="77">
          <cell r="A77">
            <v>73</v>
          </cell>
          <cell r="B77" t="str">
            <v>Siaya</v>
          </cell>
          <cell r="C77" t="str">
            <v>Ugunja</v>
          </cell>
          <cell r="D77">
            <v>70</v>
          </cell>
          <cell r="E77">
            <v>999999</v>
          </cell>
          <cell r="F77">
            <v>82</v>
          </cell>
          <cell r="G77">
            <v>99999</v>
          </cell>
          <cell r="H77">
            <v>2</v>
          </cell>
          <cell r="I77" t="str">
            <v>Siaya</v>
          </cell>
          <cell r="J77">
            <v>509669</v>
          </cell>
          <cell r="K77">
            <v>17729</v>
          </cell>
          <cell r="L77">
            <v>84792</v>
          </cell>
          <cell r="M77">
            <v>67063</v>
          </cell>
          <cell r="N77">
            <v>73916</v>
          </cell>
          <cell r="O77">
            <v>70412</v>
          </cell>
          <cell r="P77">
            <v>144328</v>
          </cell>
          <cell r="Q77">
            <v>58688</v>
          </cell>
          <cell r="R77">
            <v>34534</v>
          </cell>
          <cell r="S77">
            <v>151988</v>
          </cell>
          <cell r="T77">
            <v>21</v>
          </cell>
          <cell r="U77">
            <v>9</v>
          </cell>
          <cell r="V77">
            <v>1</v>
          </cell>
          <cell r="W77">
            <v>383</v>
          </cell>
          <cell r="X77">
            <v>23900</v>
          </cell>
          <cell r="Y77">
            <v>153700</v>
          </cell>
          <cell r="Z77">
            <v>177600</v>
          </cell>
          <cell r="AA77">
            <v>0</v>
          </cell>
          <cell r="AB77">
            <v>0</v>
          </cell>
          <cell r="AC77">
            <v>0</v>
          </cell>
          <cell r="AD77">
            <v>0</v>
          </cell>
          <cell r="AE77">
            <v>0</v>
          </cell>
          <cell r="AF77">
            <v>399</v>
          </cell>
          <cell r="AG77">
            <v>1</v>
          </cell>
          <cell r="AH77">
            <v>1</v>
          </cell>
          <cell r="AI77">
            <v>1</v>
          </cell>
          <cell r="AJ77">
            <v>10</v>
          </cell>
          <cell r="AK77">
            <v>30</v>
          </cell>
          <cell r="AL77">
            <v>3015</v>
          </cell>
          <cell r="AM77">
            <v>32</v>
          </cell>
          <cell r="AN77">
            <v>3</v>
          </cell>
          <cell r="AO77">
            <v>0</v>
          </cell>
          <cell r="AP77" t="str">
            <v>Nyanza</v>
          </cell>
          <cell r="AR77" t="str">
            <v>Siaya</v>
          </cell>
          <cell r="AU77">
            <v>0</v>
          </cell>
          <cell r="AV77">
            <v>0</v>
          </cell>
          <cell r="AW77">
            <v>0</v>
          </cell>
          <cell r="AX77">
            <v>0</v>
          </cell>
          <cell r="AY77">
            <v>0</v>
          </cell>
          <cell r="AZ77">
            <v>0</v>
          </cell>
          <cell r="BA77">
            <v>0</v>
          </cell>
          <cell r="BB77">
            <v>475929</v>
          </cell>
          <cell r="BC77">
            <v>80907.930000000008</v>
          </cell>
          <cell r="BD77">
            <v>123741.54000000001</v>
          </cell>
        </row>
        <row r="78">
          <cell r="A78">
            <v>74</v>
          </cell>
          <cell r="B78" t="str">
            <v>Siaya</v>
          </cell>
          <cell r="C78" t="str">
            <v>Ugenya</v>
          </cell>
          <cell r="D78">
            <v>91</v>
          </cell>
          <cell r="E78">
            <v>999999</v>
          </cell>
          <cell r="F78">
            <v>103</v>
          </cell>
          <cell r="G78">
            <v>99999</v>
          </cell>
          <cell r="H78">
            <v>2</v>
          </cell>
          <cell r="I78" t="str">
            <v>Siaya</v>
          </cell>
          <cell r="J78">
            <v>509669</v>
          </cell>
          <cell r="K78">
            <v>17729</v>
          </cell>
          <cell r="L78">
            <v>84792</v>
          </cell>
          <cell r="M78">
            <v>67063</v>
          </cell>
          <cell r="N78">
            <v>73916</v>
          </cell>
          <cell r="O78">
            <v>70412</v>
          </cell>
          <cell r="P78">
            <v>144328</v>
          </cell>
          <cell r="Q78">
            <v>58688</v>
          </cell>
          <cell r="R78">
            <v>34534</v>
          </cell>
          <cell r="S78">
            <v>151988</v>
          </cell>
          <cell r="T78">
            <v>21</v>
          </cell>
          <cell r="U78">
            <v>9</v>
          </cell>
          <cell r="V78">
            <v>1</v>
          </cell>
          <cell r="W78">
            <v>383</v>
          </cell>
          <cell r="X78">
            <v>23900</v>
          </cell>
          <cell r="Y78">
            <v>153700</v>
          </cell>
          <cell r="Z78">
            <v>177600</v>
          </cell>
          <cell r="AA78">
            <v>0</v>
          </cell>
          <cell r="AB78">
            <v>0</v>
          </cell>
          <cell r="AC78">
            <v>0</v>
          </cell>
          <cell r="AD78">
            <v>0</v>
          </cell>
          <cell r="AE78">
            <v>0</v>
          </cell>
          <cell r="AF78">
            <v>399</v>
          </cell>
          <cell r="AG78">
            <v>1</v>
          </cell>
          <cell r="AH78">
            <v>1</v>
          </cell>
          <cell r="AI78">
            <v>1</v>
          </cell>
          <cell r="AJ78">
            <v>10</v>
          </cell>
          <cell r="AK78">
            <v>30</v>
          </cell>
          <cell r="AL78">
            <v>3015</v>
          </cell>
          <cell r="AM78">
            <v>32</v>
          </cell>
          <cell r="AN78">
            <v>3</v>
          </cell>
          <cell r="AO78">
            <v>0</v>
          </cell>
          <cell r="AP78" t="str">
            <v>Nyanza</v>
          </cell>
          <cell r="AR78" t="str">
            <v>Siaya</v>
          </cell>
          <cell r="AU78">
            <v>0</v>
          </cell>
          <cell r="AV78">
            <v>0</v>
          </cell>
          <cell r="AW78">
            <v>0</v>
          </cell>
          <cell r="AX78">
            <v>0</v>
          </cell>
          <cell r="AY78">
            <v>0</v>
          </cell>
          <cell r="AZ78">
            <v>0</v>
          </cell>
          <cell r="BA78">
            <v>0</v>
          </cell>
          <cell r="BB78">
            <v>475929</v>
          </cell>
          <cell r="BC78">
            <v>80907.930000000008</v>
          </cell>
          <cell r="BD78">
            <v>123741.54000000001</v>
          </cell>
        </row>
        <row r="79">
          <cell r="A79">
            <v>75</v>
          </cell>
          <cell r="B79" t="str">
            <v>Bondo</v>
          </cell>
          <cell r="C79" t="str">
            <v>Bondo</v>
          </cell>
          <cell r="D79">
            <v>142</v>
          </cell>
          <cell r="E79">
            <v>999999</v>
          </cell>
          <cell r="F79">
            <v>204</v>
          </cell>
          <cell r="G79">
            <v>99999</v>
          </cell>
          <cell r="H79">
            <v>3</v>
          </cell>
          <cell r="I79" t="str">
            <v>Bondo</v>
          </cell>
          <cell r="J79">
            <v>110466</v>
          </cell>
          <cell r="K79">
            <v>4116</v>
          </cell>
          <cell r="L79">
            <v>19728</v>
          </cell>
          <cell r="M79">
            <v>15612</v>
          </cell>
          <cell r="N79">
            <v>15970</v>
          </cell>
          <cell r="O79">
            <v>14313</v>
          </cell>
          <cell r="P79">
            <v>30283</v>
          </cell>
          <cell r="Q79">
            <v>12233</v>
          </cell>
          <cell r="R79">
            <v>12633</v>
          </cell>
          <cell r="S79">
            <v>42149</v>
          </cell>
          <cell r="T79">
            <v>7</v>
          </cell>
          <cell r="U79">
            <v>3</v>
          </cell>
          <cell r="V79">
            <v>1</v>
          </cell>
          <cell r="W79">
            <v>135</v>
          </cell>
          <cell r="X79">
            <v>8273</v>
          </cell>
          <cell r="Y79">
            <v>43412</v>
          </cell>
          <cell r="Z79">
            <v>51685</v>
          </cell>
          <cell r="AA79">
            <v>7080</v>
          </cell>
          <cell r="AB79">
            <v>35755</v>
          </cell>
          <cell r="AC79">
            <v>3898</v>
          </cell>
          <cell r="AD79">
            <v>46733</v>
          </cell>
          <cell r="AE79">
            <v>0</v>
          </cell>
          <cell r="AF79">
            <v>142</v>
          </cell>
          <cell r="AG79">
            <v>1</v>
          </cell>
          <cell r="AH79">
            <v>1</v>
          </cell>
          <cell r="AI79">
            <v>1</v>
          </cell>
          <cell r="AJ79">
            <v>42</v>
          </cell>
          <cell r="AK79">
            <v>126</v>
          </cell>
          <cell r="AL79">
            <v>11657</v>
          </cell>
          <cell r="AM79">
            <v>12</v>
          </cell>
          <cell r="AN79">
            <v>3</v>
          </cell>
          <cell r="AO79">
            <v>0</v>
          </cell>
          <cell r="AP79" t="str">
            <v>Nyanza</v>
          </cell>
          <cell r="AR79" t="str">
            <v>Bondo</v>
          </cell>
          <cell r="AS79">
            <v>242</v>
          </cell>
          <cell r="AT79">
            <v>15</v>
          </cell>
          <cell r="AU79">
            <v>257</v>
          </cell>
          <cell r="AV79">
            <v>76292</v>
          </cell>
          <cell r="AW79">
            <v>8106</v>
          </cell>
          <cell r="AX79">
            <v>84398</v>
          </cell>
          <cell r="AY79">
            <v>381</v>
          </cell>
          <cell r="AZ79">
            <v>14180</v>
          </cell>
          <cell r="BA79">
            <v>98578</v>
          </cell>
          <cell r="BB79">
            <v>266763</v>
          </cell>
          <cell r="BC79">
            <v>45349.710000000006</v>
          </cell>
          <cell r="BD79">
            <v>69358.38</v>
          </cell>
        </row>
        <row r="80">
          <cell r="A80">
            <v>76</v>
          </cell>
          <cell r="B80" t="str">
            <v>Rarieda</v>
          </cell>
          <cell r="C80" t="str">
            <v>Rarieda</v>
          </cell>
          <cell r="D80">
            <v>126</v>
          </cell>
          <cell r="E80">
            <v>999999</v>
          </cell>
          <cell r="F80">
            <v>156</v>
          </cell>
          <cell r="G80">
            <v>99999</v>
          </cell>
          <cell r="H80">
            <v>2</v>
          </cell>
          <cell r="I80" t="str">
            <v>Rarieda</v>
          </cell>
          <cell r="J80">
            <v>131542</v>
          </cell>
          <cell r="K80">
            <v>4650</v>
          </cell>
          <cell r="L80">
            <v>21920</v>
          </cell>
          <cell r="M80">
            <v>17270</v>
          </cell>
          <cell r="N80">
            <v>19586</v>
          </cell>
          <cell r="O80">
            <v>18174</v>
          </cell>
          <cell r="P80">
            <v>37760</v>
          </cell>
          <cell r="Q80">
            <v>15420</v>
          </cell>
          <cell r="R80">
            <v>10425</v>
          </cell>
          <cell r="S80">
            <v>38554</v>
          </cell>
          <cell r="T80">
            <v>7</v>
          </cell>
          <cell r="U80">
            <v>2</v>
          </cell>
          <cell r="V80">
            <v>1</v>
          </cell>
          <cell r="W80">
            <v>115</v>
          </cell>
          <cell r="X80">
            <v>8207</v>
          </cell>
          <cell r="Y80">
            <v>39142</v>
          </cell>
          <cell r="Z80">
            <v>47349</v>
          </cell>
          <cell r="AA80">
            <v>6834</v>
          </cell>
          <cell r="AB80">
            <v>32297</v>
          </cell>
          <cell r="AC80">
            <v>3977</v>
          </cell>
          <cell r="AD80">
            <v>43108</v>
          </cell>
          <cell r="AE80">
            <v>0</v>
          </cell>
          <cell r="AF80">
            <v>126</v>
          </cell>
          <cell r="AG80">
            <v>1</v>
          </cell>
          <cell r="AH80">
            <v>1</v>
          </cell>
          <cell r="AI80">
            <v>1</v>
          </cell>
          <cell r="AJ80">
            <v>39</v>
          </cell>
          <cell r="AK80">
            <v>117</v>
          </cell>
          <cell r="AL80">
            <v>13361</v>
          </cell>
          <cell r="AM80">
            <v>11</v>
          </cell>
          <cell r="AN80">
            <v>3</v>
          </cell>
          <cell r="AO80">
            <v>0</v>
          </cell>
          <cell r="AP80" t="str">
            <v>Nyanza</v>
          </cell>
          <cell r="AR80" t="str">
            <v>Bondo</v>
          </cell>
          <cell r="AU80">
            <v>0</v>
          </cell>
          <cell r="AV80">
            <v>0</v>
          </cell>
          <cell r="AW80">
            <v>0</v>
          </cell>
          <cell r="AX80">
            <v>0</v>
          </cell>
          <cell r="AY80">
            <v>0</v>
          </cell>
          <cell r="AZ80">
            <v>0</v>
          </cell>
          <cell r="BA80">
            <v>0</v>
          </cell>
          <cell r="BB80">
            <v>266763</v>
          </cell>
          <cell r="BC80">
            <v>45349.710000000006</v>
          </cell>
          <cell r="BD80">
            <v>69358.38</v>
          </cell>
        </row>
        <row r="81">
          <cell r="A81">
            <v>77</v>
          </cell>
          <cell r="B81" t="str">
            <v>Rachuonyo</v>
          </cell>
          <cell r="C81" t="str">
            <v>Rachuonyo North</v>
          </cell>
          <cell r="D81">
            <v>175</v>
          </cell>
          <cell r="E81">
            <v>999999</v>
          </cell>
          <cell r="F81">
            <v>205</v>
          </cell>
          <cell r="G81">
            <v>99999</v>
          </cell>
          <cell r="H81">
            <v>2</v>
          </cell>
          <cell r="I81" t="str">
            <v>Rachuonyo</v>
          </cell>
          <cell r="J81">
            <v>322303</v>
          </cell>
          <cell r="K81">
            <v>11467</v>
          </cell>
          <cell r="L81">
            <v>56636</v>
          </cell>
          <cell r="M81">
            <v>45169</v>
          </cell>
          <cell r="N81">
            <v>50910</v>
          </cell>
          <cell r="O81">
            <v>46791</v>
          </cell>
          <cell r="P81">
            <v>97701</v>
          </cell>
          <cell r="Q81">
            <v>38540</v>
          </cell>
          <cell r="R81">
            <v>34325</v>
          </cell>
          <cell r="S81">
            <v>113579</v>
          </cell>
          <cell r="T81">
            <v>18</v>
          </cell>
          <cell r="U81">
            <v>4</v>
          </cell>
          <cell r="V81">
            <v>1</v>
          </cell>
          <cell r="W81">
            <v>385</v>
          </cell>
          <cell r="X81">
            <v>26328</v>
          </cell>
          <cell r="Y81">
            <v>109211</v>
          </cell>
          <cell r="Z81">
            <v>135539</v>
          </cell>
          <cell r="AA81">
            <v>21065</v>
          </cell>
          <cell r="AB81">
            <v>88404</v>
          </cell>
          <cell r="AC81">
            <v>11379</v>
          </cell>
          <cell r="AD81">
            <v>120848</v>
          </cell>
          <cell r="AE81">
            <v>0</v>
          </cell>
          <cell r="AF81">
            <v>404</v>
          </cell>
          <cell r="AG81">
            <v>1</v>
          </cell>
          <cell r="AH81">
            <v>1</v>
          </cell>
          <cell r="AI81">
            <v>1</v>
          </cell>
          <cell r="AJ81">
            <v>97</v>
          </cell>
          <cell r="AK81">
            <v>291</v>
          </cell>
          <cell r="AL81">
            <v>28615</v>
          </cell>
          <cell r="AM81">
            <v>33</v>
          </cell>
          <cell r="AN81">
            <v>3</v>
          </cell>
          <cell r="AO81">
            <v>0</v>
          </cell>
          <cell r="AP81" t="str">
            <v>Nyanza</v>
          </cell>
          <cell r="AR81" t="str">
            <v>Rachuonyo</v>
          </cell>
          <cell r="AS81">
            <v>324</v>
          </cell>
          <cell r="AT81">
            <v>86</v>
          </cell>
          <cell r="AU81">
            <v>410</v>
          </cell>
          <cell r="AV81">
            <v>104440</v>
          </cell>
          <cell r="AW81">
            <v>11097</v>
          </cell>
          <cell r="AX81">
            <v>115537</v>
          </cell>
          <cell r="AY81">
            <v>471</v>
          </cell>
          <cell r="AZ81">
            <v>20587</v>
          </cell>
          <cell r="BA81">
            <v>136124</v>
          </cell>
          <cell r="BB81">
            <v>354912</v>
          </cell>
          <cell r="BC81">
            <v>60335.040000000001</v>
          </cell>
          <cell r="BD81">
            <v>92277.12000000001</v>
          </cell>
        </row>
        <row r="82">
          <cell r="A82">
            <v>78</v>
          </cell>
          <cell r="B82" t="str">
            <v>Rachuonyo</v>
          </cell>
          <cell r="C82" t="str">
            <v>Rachuonyo South</v>
          </cell>
          <cell r="D82">
            <v>229</v>
          </cell>
          <cell r="E82">
            <v>999999</v>
          </cell>
          <cell r="F82">
            <v>265</v>
          </cell>
          <cell r="G82">
            <v>99999</v>
          </cell>
          <cell r="H82">
            <v>2</v>
          </cell>
          <cell r="I82" t="str">
            <v>Rachuonyo</v>
          </cell>
          <cell r="J82">
            <v>322303</v>
          </cell>
          <cell r="K82">
            <v>11467</v>
          </cell>
          <cell r="L82">
            <v>56636</v>
          </cell>
          <cell r="M82">
            <v>45169</v>
          </cell>
          <cell r="N82">
            <v>50910</v>
          </cell>
          <cell r="O82">
            <v>46791</v>
          </cell>
          <cell r="P82">
            <v>97701</v>
          </cell>
          <cell r="Q82">
            <v>38540</v>
          </cell>
          <cell r="R82">
            <v>34325</v>
          </cell>
          <cell r="S82">
            <v>113579</v>
          </cell>
          <cell r="T82">
            <v>18</v>
          </cell>
          <cell r="U82">
            <v>4</v>
          </cell>
          <cell r="V82">
            <v>1</v>
          </cell>
          <cell r="W82">
            <v>385</v>
          </cell>
          <cell r="X82">
            <v>26328</v>
          </cell>
          <cell r="Y82">
            <v>109211</v>
          </cell>
          <cell r="Z82">
            <v>135539</v>
          </cell>
          <cell r="AA82">
            <v>0</v>
          </cell>
          <cell r="AB82">
            <v>0</v>
          </cell>
          <cell r="AC82">
            <v>0</v>
          </cell>
          <cell r="AD82">
            <v>0</v>
          </cell>
          <cell r="AE82">
            <v>0</v>
          </cell>
          <cell r="AF82">
            <v>404</v>
          </cell>
          <cell r="AG82">
            <v>1</v>
          </cell>
          <cell r="AH82">
            <v>1</v>
          </cell>
          <cell r="AI82">
            <v>1</v>
          </cell>
          <cell r="AJ82">
            <v>97</v>
          </cell>
          <cell r="AK82">
            <v>291</v>
          </cell>
          <cell r="AL82">
            <v>28615</v>
          </cell>
          <cell r="AM82">
            <v>33</v>
          </cell>
          <cell r="AN82">
            <v>3</v>
          </cell>
          <cell r="AO82">
            <v>0</v>
          </cell>
          <cell r="AP82" t="str">
            <v>Nyanza</v>
          </cell>
          <cell r="AR82" t="str">
            <v>Rachuonyo</v>
          </cell>
          <cell r="AU82">
            <v>0</v>
          </cell>
          <cell r="AV82">
            <v>0</v>
          </cell>
          <cell r="AW82">
            <v>0</v>
          </cell>
          <cell r="AX82">
            <v>0</v>
          </cell>
          <cell r="AY82">
            <v>0</v>
          </cell>
          <cell r="AZ82">
            <v>0</v>
          </cell>
          <cell r="BA82">
            <v>0</v>
          </cell>
          <cell r="BB82">
            <v>354912</v>
          </cell>
          <cell r="BC82">
            <v>60335.040000000001</v>
          </cell>
          <cell r="BD82">
            <v>92277.12000000001</v>
          </cell>
        </row>
        <row r="83">
          <cell r="A83">
            <v>79</v>
          </cell>
          <cell r="B83" t="str">
            <v>Nyando</v>
          </cell>
          <cell r="C83" t="str">
            <v>Nyakach</v>
          </cell>
          <cell r="D83">
            <v>156</v>
          </cell>
          <cell r="E83">
            <v>999999</v>
          </cell>
          <cell r="F83">
            <v>170</v>
          </cell>
          <cell r="G83">
            <v>99999</v>
          </cell>
          <cell r="H83">
            <v>3</v>
          </cell>
          <cell r="I83" t="str">
            <v>Nyando</v>
          </cell>
          <cell r="J83">
            <v>239729</v>
          </cell>
          <cell r="K83">
            <v>8579</v>
          </cell>
          <cell r="L83">
            <v>41968</v>
          </cell>
          <cell r="M83">
            <v>33389</v>
          </cell>
          <cell r="N83">
            <v>36794</v>
          </cell>
          <cell r="O83">
            <v>34092</v>
          </cell>
          <cell r="P83">
            <v>70886</v>
          </cell>
          <cell r="Q83">
            <v>27812</v>
          </cell>
          <cell r="R83">
            <v>30403</v>
          </cell>
          <cell r="S83">
            <v>99125</v>
          </cell>
          <cell r="T83">
            <v>15</v>
          </cell>
          <cell r="U83">
            <v>6</v>
          </cell>
          <cell r="V83">
            <v>1</v>
          </cell>
          <cell r="W83">
            <v>336</v>
          </cell>
          <cell r="X83">
            <v>23454</v>
          </cell>
          <cell r="Y83">
            <v>103720</v>
          </cell>
          <cell r="Z83">
            <v>127174</v>
          </cell>
          <cell r="AA83">
            <v>18897</v>
          </cell>
          <cell r="AB83">
            <v>86738</v>
          </cell>
          <cell r="AC83">
            <v>9247</v>
          </cell>
          <cell r="AD83">
            <v>114882</v>
          </cell>
          <cell r="AE83">
            <v>0</v>
          </cell>
          <cell r="AF83">
            <v>325</v>
          </cell>
          <cell r="AG83">
            <v>1</v>
          </cell>
          <cell r="AH83">
            <v>1</v>
          </cell>
          <cell r="AI83">
            <v>1</v>
          </cell>
          <cell r="AJ83">
            <v>29</v>
          </cell>
          <cell r="AK83">
            <v>87</v>
          </cell>
          <cell r="AL83">
            <v>8443</v>
          </cell>
          <cell r="AM83">
            <v>26</v>
          </cell>
          <cell r="AN83">
            <v>3</v>
          </cell>
          <cell r="AO83">
            <v>0</v>
          </cell>
          <cell r="AP83" t="str">
            <v>Nyanza</v>
          </cell>
          <cell r="AR83" t="str">
            <v>Nyando</v>
          </cell>
          <cell r="AS83">
            <v>284</v>
          </cell>
          <cell r="AT83">
            <v>35</v>
          </cell>
          <cell r="AU83">
            <v>319</v>
          </cell>
          <cell r="AV83">
            <v>85905</v>
          </cell>
          <cell r="AW83">
            <v>9128</v>
          </cell>
          <cell r="AX83">
            <v>95033</v>
          </cell>
          <cell r="AY83">
            <v>412</v>
          </cell>
          <cell r="AZ83">
            <v>20026</v>
          </cell>
          <cell r="BA83">
            <v>115059</v>
          </cell>
          <cell r="BB83">
            <v>395767</v>
          </cell>
          <cell r="BC83">
            <v>67280.39</v>
          </cell>
          <cell r="BD83">
            <v>102899.42</v>
          </cell>
        </row>
        <row r="84">
          <cell r="A84">
            <v>80</v>
          </cell>
          <cell r="B84" t="str">
            <v>Nyando</v>
          </cell>
          <cell r="C84" t="str">
            <v>Nyando</v>
          </cell>
          <cell r="D84">
            <v>57</v>
          </cell>
          <cell r="E84">
            <v>999999</v>
          </cell>
          <cell r="F84">
            <v>57</v>
          </cell>
          <cell r="G84">
            <v>99999</v>
          </cell>
          <cell r="H84">
            <v>1</v>
          </cell>
          <cell r="I84" t="str">
            <v>Nyando</v>
          </cell>
          <cell r="J84">
            <v>239729</v>
          </cell>
          <cell r="K84">
            <v>8579</v>
          </cell>
          <cell r="L84">
            <v>41968</v>
          </cell>
          <cell r="M84">
            <v>33389</v>
          </cell>
          <cell r="N84">
            <v>36794</v>
          </cell>
          <cell r="O84">
            <v>34092</v>
          </cell>
          <cell r="P84">
            <v>70886</v>
          </cell>
          <cell r="Q84">
            <v>27812</v>
          </cell>
          <cell r="R84">
            <v>30403</v>
          </cell>
          <cell r="S84">
            <v>99125</v>
          </cell>
          <cell r="T84">
            <v>15</v>
          </cell>
          <cell r="U84">
            <v>6</v>
          </cell>
          <cell r="V84">
            <v>1</v>
          </cell>
          <cell r="W84">
            <v>336</v>
          </cell>
          <cell r="X84">
            <v>23454</v>
          </cell>
          <cell r="Y84">
            <v>103720</v>
          </cell>
          <cell r="Z84">
            <v>127174</v>
          </cell>
          <cell r="AA84">
            <v>0</v>
          </cell>
          <cell r="AB84">
            <v>0</v>
          </cell>
          <cell r="AC84">
            <v>0</v>
          </cell>
          <cell r="AD84">
            <v>0</v>
          </cell>
          <cell r="AE84">
            <v>0</v>
          </cell>
          <cell r="AF84">
            <v>325</v>
          </cell>
          <cell r="AG84">
            <v>1</v>
          </cell>
          <cell r="AH84">
            <v>1</v>
          </cell>
          <cell r="AI84">
            <v>1</v>
          </cell>
          <cell r="AJ84">
            <v>29</v>
          </cell>
          <cell r="AK84">
            <v>87</v>
          </cell>
          <cell r="AL84">
            <v>8443</v>
          </cell>
          <cell r="AM84">
            <v>26</v>
          </cell>
          <cell r="AN84">
            <v>3</v>
          </cell>
          <cell r="AO84">
            <v>0</v>
          </cell>
          <cell r="AP84" t="str">
            <v>Nyanza</v>
          </cell>
          <cell r="AR84" t="str">
            <v>Nyando</v>
          </cell>
          <cell r="AU84">
            <v>0</v>
          </cell>
          <cell r="AV84">
            <v>0</v>
          </cell>
          <cell r="AW84">
            <v>0</v>
          </cell>
          <cell r="AX84">
            <v>0</v>
          </cell>
          <cell r="AY84">
            <v>0</v>
          </cell>
          <cell r="AZ84">
            <v>0</v>
          </cell>
          <cell r="BA84">
            <v>0</v>
          </cell>
          <cell r="BB84">
            <v>395767</v>
          </cell>
          <cell r="BC84">
            <v>67280.39</v>
          </cell>
          <cell r="BD84">
            <v>102899.42</v>
          </cell>
        </row>
        <row r="85">
          <cell r="A85">
            <v>81</v>
          </cell>
          <cell r="B85" t="str">
            <v>Nyando</v>
          </cell>
          <cell r="C85" t="str">
            <v>Muhoroni</v>
          </cell>
          <cell r="D85">
            <v>112</v>
          </cell>
          <cell r="E85">
            <v>999999</v>
          </cell>
          <cell r="F85">
            <v>140</v>
          </cell>
          <cell r="G85">
            <v>99999</v>
          </cell>
          <cell r="H85">
            <v>2</v>
          </cell>
          <cell r="I85" t="str">
            <v>Nyando</v>
          </cell>
          <cell r="J85">
            <v>239729</v>
          </cell>
          <cell r="K85">
            <v>8579</v>
          </cell>
          <cell r="L85">
            <v>41968</v>
          </cell>
          <cell r="M85">
            <v>33389</v>
          </cell>
          <cell r="N85">
            <v>36794</v>
          </cell>
          <cell r="O85">
            <v>34092</v>
          </cell>
          <cell r="P85">
            <v>70886</v>
          </cell>
          <cell r="Q85">
            <v>27812</v>
          </cell>
          <cell r="R85">
            <v>30403</v>
          </cell>
          <cell r="S85">
            <v>99125</v>
          </cell>
          <cell r="T85">
            <v>15</v>
          </cell>
          <cell r="U85">
            <v>6</v>
          </cell>
          <cell r="V85">
            <v>1</v>
          </cell>
          <cell r="W85">
            <v>336</v>
          </cell>
          <cell r="X85">
            <v>23454</v>
          </cell>
          <cell r="Y85">
            <v>103720</v>
          </cell>
          <cell r="Z85">
            <v>127174</v>
          </cell>
          <cell r="AA85">
            <v>0</v>
          </cell>
          <cell r="AB85">
            <v>0</v>
          </cell>
          <cell r="AC85">
            <v>0</v>
          </cell>
          <cell r="AD85">
            <v>0</v>
          </cell>
          <cell r="AE85">
            <v>0</v>
          </cell>
          <cell r="AF85">
            <v>325</v>
          </cell>
          <cell r="AG85">
            <v>1</v>
          </cell>
          <cell r="AH85">
            <v>1</v>
          </cell>
          <cell r="AI85">
            <v>1</v>
          </cell>
          <cell r="AJ85">
            <v>29</v>
          </cell>
          <cell r="AK85">
            <v>87</v>
          </cell>
          <cell r="AL85">
            <v>8443</v>
          </cell>
          <cell r="AM85">
            <v>26</v>
          </cell>
          <cell r="AN85">
            <v>3</v>
          </cell>
          <cell r="AO85">
            <v>0</v>
          </cell>
          <cell r="AP85" t="str">
            <v>Nyanza</v>
          </cell>
          <cell r="AR85" t="str">
            <v>Nyando</v>
          </cell>
          <cell r="AU85">
            <v>0</v>
          </cell>
          <cell r="AV85">
            <v>0</v>
          </cell>
          <cell r="AW85">
            <v>0</v>
          </cell>
          <cell r="AX85">
            <v>0</v>
          </cell>
          <cell r="AY85">
            <v>0</v>
          </cell>
          <cell r="AZ85">
            <v>0</v>
          </cell>
          <cell r="BA85">
            <v>0</v>
          </cell>
          <cell r="BB85">
            <v>395767</v>
          </cell>
          <cell r="BC85">
            <v>67280.39</v>
          </cell>
          <cell r="BD85">
            <v>102899.42</v>
          </cell>
        </row>
        <row r="86">
          <cell r="A86">
            <v>82</v>
          </cell>
          <cell r="B86" t="str">
            <v xml:space="preserve">Suba </v>
          </cell>
          <cell r="C86" t="str">
            <v>Suba</v>
          </cell>
          <cell r="D86">
            <v>109</v>
          </cell>
          <cell r="E86">
            <v>999999</v>
          </cell>
          <cell r="F86">
            <v>113</v>
          </cell>
          <cell r="G86">
            <v>99999</v>
          </cell>
          <cell r="H86">
            <v>2</v>
          </cell>
          <cell r="I86" t="str">
            <v xml:space="preserve">Suba </v>
          </cell>
          <cell r="J86">
            <v>196113</v>
          </cell>
          <cell r="K86">
            <v>7724</v>
          </cell>
          <cell r="L86">
            <v>37067</v>
          </cell>
          <cell r="M86">
            <v>29343</v>
          </cell>
          <cell r="N86">
            <v>30671</v>
          </cell>
          <cell r="O86">
            <v>26046</v>
          </cell>
          <cell r="P86">
            <v>56717</v>
          </cell>
          <cell r="Q86">
            <v>21967</v>
          </cell>
          <cell r="R86">
            <v>20694</v>
          </cell>
          <cell r="S86">
            <v>60142</v>
          </cell>
          <cell r="T86">
            <v>9</v>
          </cell>
          <cell r="U86">
            <v>5</v>
          </cell>
          <cell r="V86">
            <v>1</v>
          </cell>
          <cell r="W86">
            <v>225</v>
          </cell>
          <cell r="X86">
            <v>15133</v>
          </cell>
          <cell r="Y86">
            <v>55136</v>
          </cell>
          <cell r="Z86">
            <v>70269</v>
          </cell>
          <cell r="AA86">
            <v>11974</v>
          </cell>
          <cell r="AB86">
            <v>43255</v>
          </cell>
          <cell r="AC86">
            <v>4131</v>
          </cell>
          <cell r="AD86">
            <v>59360</v>
          </cell>
          <cell r="AE86">
            <v>0</v>
          </cell>
          <cell r="AF86">
            <v>221</v>
          </cell>
          <cell r="AG86">
            <v>1</v>
          </cell>
          <cell r="AH86">
            <v>1</v>
          </cell>
          <cell r="AI86">
            <v>1</v>
          </cell>
          <cell r="AJ86">
            <v>95</v>
          </cell>
          <cell r="AK86">
            <v>285</v>
          </cell>
          <cell r="AL86">
            <v>27254</v>
          </cell>
          <cell r="AM86">
            <v>18</v>
          </cell>
          <cell r="AN86">
            <v>3</v>
          </cell>
          <cell r="AO86">
            <v>0</v>
          </cell>
          <cell r="AP86" t="str">
            <v>Nyanza</v>
          </cell>
          <cell r="AR86" t="str">
            <v>Suba</v>
          </cell>
          <cell r="AS86">
            <v>170</v>
          </cell>
          <cell r="AT86">
            <v>46</v>
          </cell>
          <cell r="AU86">
            <v>216</v>
          </cell>
          <cell r="AV86">
            <v>50128</v>
          </cell>
          <cell r="AW86">
            <v>5326</v>
          </cell>
          <cell r="AX86">
            <v>55454</v>
          </cell>
          <cell r="AY86">
            <v>274</v>
          </cell>
          <cell r="AZ86">
            <v>12119</v>
          </cell>
          <cell r="BA86">
            <v>67573</v>
          </cell>
          <cell r="BB86">
            <v>196906</v>
          </cell>
          <cell r="BC86">
            <v>33474.020000000004</v>
          </cell>
          <cell r="BD86">
            <v>51195.560000000005</v>
          </cell>
        </row>
        <row r="87">
          <cell r="A87">
            <v>83</v>
          </cell>
          <cell r="B87" t="str">
            <v xml:space="preserve">Suba </v>
          </cell>
          <cell r="C87" t="str">
            <v>Mbita</v>
          </cell>
          <cell r="D87">
            <v>112</v>
          </cell>
          <cell r="E87">
            <v>999999</v>
          </cell>
          <cell r="F87">
            <v>165</v>
          </cell>
          <cell r="G87">
            <v>99999</v>
          </cell>
          <cell r="H87">
            <v>3</v>
          </cell>
          <cell r="I87" t="str">
            <v xml:space="preserve">Suba </v>
          </cell>
          <cell r="J87">
            <v>196113</v>
          </cell>
          <cell r="K87">
            <v>7724</v>
          </cell>
          <cell r="L87">
            <v>37067</v>
          </cell>
          <cell r="M87">
            <v>29343</v>
          </cell>
          <cell r="N87">
            <v>30671</v>
          </cell>
          <cell r="O87">
            <v>26046</v>
          </cell>
          <cell r="P87">
            <v>56717</v>
          </cell>
          <cell r="Q87">
            <v>21967</v>
          </cell>
          <cell r="R87">
            <v>20694</v>
          </cell>
          <cell r="S87">
            <v>60142</v>
          </cell>
          <cell r="T87">
            <v>9</v>
          </cell>
          <cell r="U87">
            <v>5</v>
          </cell>
          <cell r="V87">
            <v>1</v>
          </cell>
          <cell r="W87">
            <v>225</v>
          </cell>
          <cell r="X87">
            <v>15133</v>
          </cell>
          <cell r="Y87">
            <v>55136</v>
          </cell>
          <cell r="Z87">
            <v>70269</v>
          </cell>
          <cell r="AA87">
            <v>0</v>
          </cell>
          <cell r="AB87">
            <v>0</v>
          </cell>
          <cell r="AC87">
            <v>0</v>
          </cell>
          <cell r="AD87">
            <v>0</v>
          </cell>
          <cell r="AE87">
            <v>0</v>
          </cell>
          <cell r="AF87">
            <v>221</v>
          </cell>
          <cell r="AG87">
            <v>1</v>
          </cell>
          <cell r="AH87">
            <v>1</v>
          </cell>
          <cell r="AI87">
            <v>1</v>
          </cell>
          <cell r="AJ87">
            <v>95</v>
          </cell>
          <cell r="AK87">
            <v>285</v>
          </cell>
          <cell r="AL87">
            <v>27254</v>
          </cell>
          <cell r="AM87">
            <v>18</v>
          </cell>
          <cell r="AN87">
            <v>3</v>
          </cell>
          <cell r="AO87">
            <v>0</v>
          </cell>
          <cell r="AP87" t="str">
            <v>Nyanza</v>
          </cell>
          <cell r="AR87" t="str">
            <v>Suba</v>
          </cell>
          <cell r="AU87">
            <v>0</v>
          </cell>
          <cell r="AV87">
            <v>0</v>
          </cell>
          <cell r="AW87">
            <v>0</v>
          </cell>
          <cell r="AX87">
            <v>0</v>
          </cell>
          <cell r="AY87">
            <v>0</v>
          </cell>
          <cell r="AZ87">
            <v>0</v>
          </cell>
          <cell r="BA87">
            <v>0</v>
          </cell>
          <cell r="BB87">
            <v>196906</v>
          </cell>
          <cell r="BC87">
            <v>33474.020000000004</v>
          </cell>
          <cell r="BD87">
            <v>51195.560000000005</v>
          </cell>
        </row>
        <row r="88">
          <cell r="A88">
            <v>84</v>
          </cell>
          <cell r="B88" t="str">
            <v>Homa Bay</v>
          </cell>
          <cell r="C88" t="str">
            <v>Homa Bay</v>
          </cell>
          <cell r="D88">
            <v>218</v>
          </cell>
          <cell r="E88">
            <v>999999</v>
          </cell>
          <cell r="F88">
            <v>354</v>
          </cell>
          <cell r="G88">
            <v>99999</v>
          </cell>
          <cell r="H88">
            <v>4</v>
          </cell>
          <cell r="I88" t="str">
            <v>Homa Bay</v>
          </cell>
          <cell r="J88">
            <v>307327</v>
          </cell>
          <cell r="K88">
            <v>12361</v>
          </cell>
          <cell r="L88">
            <v>58245</v>
          </cell>
          <cell r="M88">
            <v>45884</v>
          </cell>
          <cell r="N88">
            <v>50029</v>
          </cell>
          <cell r="O88">
            <v>43949</v>
          </cell>
          <cell r="P88">
            <v>93978</v>
          </cell>
          <cell r="Q88">
            <v>34727</v>
          </cell>
          <cell r="R88">
            <v>34431</v>
          </cell>
          <cell r="S88">
            <v>107750</v>
          </cell>
          <cell r="T88">
            <v>17</v>
          </cell>
          <cell r="U88">
            <v>10</v>
          </cell>
          <cell r="V88">
            <v>1</v>
          </cell>
          <cell r="W88">
            <v>361</v>
          </cell>
          <cell r="X88">
            <v>27445</v>
          </cell>
          <cell r="Y88">
            <v>113409</v>
          </cell>
          <cell r="Z88">
            <v>140854</v>
          </cell>
          <cell r="AA88">
            <v>21819</v>
          </cell>
          <cell r="AB88">
            <v>94131</v>
          </cell>
          <cell r="AC88">
            <v>15032</v>
          </cell>
          <cell r="AD88">
            <v>130982</v>
          </cell>
          <cell r="AE88">
            <v>0</v>
          </cell>
          <cell r="AF88">
            <v>375</v>
          </cell>
          <cell r="AG88">
            <v>1</v>
          </cell>
          <cell r="AH88">
            <v>1</v>
          </cell>
          <cell r="AI88">
            <v>1</v>
          </cell>
          <cell r="AJ88">
            <v>92</v>
          </cell>
          <cell r="AK88">
            <v>276</v>
          </cell>
          <cell r="AL88">
            <v>27965</v>
          </cell>
          <cell r="AM88">
            <v>30</v>
          </cell>
          <cell r="AN88">
            <v>3</v>
          </cell>
          <cell r="AO88">
            <v>0</v>
          </cell>
          <cell r="AP88" t="str">
            <v>Nyanza</v>
          </cell>
          <cell r="AR88" t="str">
            <v>Homa Bay</v>
          </cell>
          <cell r="AS88">
            <v>312</v>
          </cell>
          <cell r="AT88">
            <v>62</v>
          </cell>
          <cell r="AU88">
            <v>374</v>
          </cell>
          <cell r="AV88">
            <v>101397</v>
          </cell>
          <cell r="AW88">
            <v>10774</v>
          </cell>
          <cell r="AX88">
            <v>112171</v>
          </cell>
          <cell r="AY88">
            <v>509</v>
          </cell>
          <cell r="AZ88">
            <v>14992</v>
          </cell>
          <cell r="BA88">
            <v>127163</v>
          </cell>
          <cell r="BB88">
            <v>357803</v>
          </cell>
          <cell r="BC88">
            <v>60826.51</v>
          </cell>
          <cell r="BD88">
            <v>93028.78</v>
          </cell>
        </row>
        <row r="89">
          <cell r="A89">
            <v>85</v>
          </cell>
          <cell r="B89" t="str">
            <v>Homa Bay</v>
          </cell>
          <cell r="C89" t="str">
            <v>Ndhiwa</v>
          </cell>
          <cell r="D89">
            <v>157</v>
          </cell>
          <cell r="E89">
            <v>999999</v>
          </cell>
          <cell r="F89">
            <v>58</v>
          </cell>
          <cell r="G89">
            <v>99999</v>
          </cell>
          <cell r="H89">
            <v>6</v>
          </cell>
          <cell r="I89" t="str">
            <v>Homa Bay</v>
          </cell>
          <cell r="J89">
            <v>307327</v>
          </cell>
          <cell r="K89">
            <v>12361</v>
          </cell>
          <cell r="L89">
            <v>58245</v>
          </cell>
          <cell r="M89">
            <v>45884</v>
          </cell>
          <cell r="N89">
            <v>50029</v>
          </cell>
          <cell r="O89">
            <v>43949</v>
          </cell>
          <cell r="P89">
            <v>93978</v>
          </cell>
          <cell r="Q89">
            <v>34727</v>
          </cell>
          <cell r="R89">
            <v>34431</v>
          </cell>
          <cell r="S89">
            <v>107750</v>
          </cell>
          <cell r="T89">
            <v>17</v>
          </cell>
          <cell r="U89">
            <v>10</v>
          </cell>
          <cell r="V89">
            <v>1</v>
          </cell>
          <cell r="W89">
            <v>361</v>
          </cell>
          <cell r="X89">
            <v>27445</v>
          </cell>
          <cell r="Y89">
            <v>113409</v>
          </cell>
          <cell r="Z89">
            <v>140854</v>
          </cell>
          <cell r="AA89">
            <v>0</v>
          </cell>
          <cell r="AB89">
            <v>0</v>
          </cell>
          <cell r="AC89">
            <v>0</v>
          </cell>
          <cell r="AD89">
            <v>0</v>
          </cell>
          <cell r="AE89">
            <v>0</v>
          </cell>
          <cell r="AF89">
            <v>375</v>
          </cell>
          <cell r="AG89">
            <v>1</v>
          </cell>
          <cell r="AH89">
            <v>1</v>
          </cell>
          <cell r="AI89">
            <v>1</v>
          </cell>
          <cell r="AJ89">
            <v>92</v>
          </cell>
          <cell r="AK89">
            <v>276</v>
          </cell>
          <cell r="AL89">
            <v>27965</v>
          </cell>
          <cell r="AM89">
            <v>30</v>
          </cell>
          <cell r="AN89">
            <v>3</v>
          </cell>
          <cell r="AO89">
            <v>0</v>
          </cell>
          <cell r="AP89" t="str">
            <v>Nyanza</v>
          </cell>
          <cell r="AR89" t="str">
            <v>Homa Bay</v>
          </cell>
          <cell r="AU89">
            <v>0</v>
          </cell>
          <cell r="AV89">
            <v>0</v>
          </cell>
          <cell r="AW89">
            <v>0</v>
          </cell>
          <cell r="AX89">
            <v>0</v>
          </cell>
          <cell r="AY89">
            <v>0</v>
          </cell>
          <cell r="AZ89">
            <v>0</v>
          </cell>
          <cell r="BA89">
            <v>0</v>
          </cell>
          <cell r="BB89">
            <v>357803</v>
          </cell>
          <cell r="BC89">
            <v>60826.51</v>
          </cell>
          <cell r="BD89">
            <v>93028.78</v>
          </cell>
        </row>
        <row r="90">
          <cell r="A90">
            <v>86</v>
          </cell>
          <cell r="B90" t="str">
            <v>Migori</v>
          </cell>
          <cell r="C90" t="str">
            <v>Migori</v>
          </cell>
          <cell r="D90">
            <v>157</v>
          </cell>
          <cell r="E90">
            <v>999999</v>
          </cell>
          <cell r="F90">
            <v>177</v>
          </cell>
          <cell r="G90">
            <v>99999</v>
          </cell>
          <cell r="H90">
            <v>2</v>
          </cell>
          <cell r="I90" t="str">
            <v>Migori</v>
          </cell>
          <cell r="J90">
            <v>253409</v>
          </cell>
          <cell r="K90">
            <v>11482</v>
          </cell>
          <cell r="L90">
            <v>51677</v>
          </cell>
          <cell r="M90">
            <v>40195</v>
          </cell>
          <cell r="N90">
            <v>40884</v>
          </cell>
          <cell r="O90">
            <v>33892</v>
          </cell>
          <cell r="P90">
            <v>74776</v>
          </cell>
          <cell r="Q90">
            <v>27396</v>
          </cell>
          <cell r="R90">
            <v>31865</v>
          </cell>
          <cell r="S90">
            <v>95282</v>
          </cell>
          <cell r="T90">
            <v>13</v>
          </cell>
          <cell r="U90">
            <v>7</v>
          </cell>
          <cell r="V90">
            <v>0</v>
          </cell>
          <cell r="W90" t="str">
            <v>N/A</v>
          </cell>
          <cell r="X90" t="str">
            <v>N/A</v>
          </cell>
          <cell r="Y90" t="str">
            <v>N/A</v>
          </cell>
          <cell r="Z90">
            <v>0</v>
          </cell>
          <cell r="AA90" t="str">
            <v>N/A</v>
          </cell>
          <cell r="AB90" t="str">
            <v>N/A</v>
          </cell>
          <cell r="AC90" t="str">
            <v>N/A</v>
          </cell>
          <cell r="AD90">
            <v>0</v>
          </cell>
          <cell r="AE90">
            <v>0</v>
          </cell>
          <cell r="AF90">
            <v>299</v>
          </cell>
          <cell r="AG90">
            <v>1</v>
          </cell>
          <cell r="AH90">
            <v>1</v>
          </cell>
          <cell r="AI90">
            <v>1</v>
          </cell>
          <cell r="AJ90">
            <v>78</v>
          </cell>
          <cell r="AK90">
            <v>234</v>
          </cell>
          <cell r="AL90">
            <v>28231</v>
          </cell>
          <cell r="AM90">
            <v>24</v>
          </cell>
          <cell r="AN90">
            <v>3</v>
          </cell>
          <cell r="AO90">
            <v>0</v>
          </cell>
          <cell r="AP90" t="str">
            <v>Nyanza</v>
          </cell>
          <cell r="AR90" t="str">
            <v>Migori</v>
          </cell>
          <cell r="AS90">
            <v>407</v>
          </cell>
          <cell r="AT90">
            <v>180</v>
          </cell>
          <cell r="AU90">
            <v>587</v>
          </cell>
          <cell r="AV90">
            <v>171105</v>
          </cell>
          <cell r="AW90">
            <v>18181</v>
          </cell>
          <cell r="AX90">
            <v>189286</v>
          </cell>
          <cell r="AY90">
            <v>592</v>
          </cell>
          <cell r="AZ90">
            <v>35305</v>
          </cell>
          <cell r="BA90">
            <v>224591</v>
          </cell>
          <cell r="BB90">
            <v>659135</v>
          </cell>
          <cell r="BC90">
            <v>112052.95000000001</v>
          </cell>
          <cell r="BD90">
            <v>171375.1</v>
          </cell>
        </row>
        <row r="91">
          <cell r="A91">
            <v>87</v>
          </cell>
          <cell r="B91" t="str">
            <v>Migori</v>
          </cell>
          <cell r="C91" t="str">
            <v>Nyatike</v>
          </cell>
          <cell r="D91">
            <v>142</v>
          </cell>
          <cell r="E91">
            <v>999999</v>
          </cell>
          <cell r="F91">
            <v>191</v>
          </cell>
          <cell r="G91">
            <v>99999</v>
          </cell>
          <cell r="H91">
            <v>5</v>
          </cell>
          <cell r="I91" t="str">
            <v>Migori</v>
          </cell>
          <cell r="J91">
            <v>253409</v>
          </cell>
          <cell r="K91">
            <v>11482</v>
          </cell>
          <cell r="L91">
            <v>51677</v>
          </cell>
          <cell r="M91">
            <v>40195</v>
          </cell>
          <cell r="N91">
            <v>40884</v>
          </cell>
          <cell r="O91">
            <v>33892</v>
          </cell>
          <cell r="P91">
            <v>74776</v>
          </cell>
          <cell r="Q91">
            <v>27396</v>
          </cell>
          <cell r="R91">
            <v>31865</v>
          </cell>
          <cell r="S91">
            <v>95282</v>
          </cell>
          <cell r="T91">
            <v>13</v>
          </cell>
          <cell r="U91">
            <v>7</v>
          </cell>
          <cell r="V91">
            <v>0</v>
          </cell>
          <cell r="W91" t="str">
            <v>N/A</v>
          </cell>
          <cell r="X91" t="str">
            <v>N/A</v>
          </cell>
          <cell r="Y91" t="str">
            <v>N/A</v>
          </cell>
          <cell r="Z91">
            <v>0</v>
          </cell>
          <cell r="AA91" t="str">
            <v>N/A</v>
          </cell>
          <cell r="AB91" t="str">
            <v>N/A</v>
          </cell>
          <cell r="AC91" t="str">
            <v>N/A</v>
          </cell>
          <cell r="AD91">
            <v>0</v>
          </cell>
          <cell r="AE91">
            <v>0</v>
          </cell>
          <cell r="AF91">
            <v>299</v>
          </cell>
          <cell r="AG91">
            <v>1</v>
          </cell>
          <cell r="AH91">
            <v>1</v>
          </cell>
          <cell r="AI91">
            <v>1</v>
          </cell>
          <cell r="AJ91">
            <v>78</v>
          </cell>
          <cell r="AK91">
            <v>234</v>
          </cell>
          <cell r="AL91">
            <v>28231</v>
          </cell>
          <cell r="AM91">
            <v>24</v>
          </cell>
          <cell r="AN91">
            <v>3</v>
          </cell>
          <cell r="AO91">
            <v>0</v>
          </cell>
          <cell r="AP91" t="str">
            <v>Nyanza</v>
          </cell>
          <cell r="AR91" t="str">
            <v>Migori</v>
          </cell>
          <cell r="AU91">
            <v>0</v>
          </cell>
          <cell r="AV91">
            <v>0</v>
          </cell>
          <cell r="AW91">
            <v>0</v>
          </cell>
          <cell r="AX91">
            <v>0</v>
          </cell>
          <cell r="AY91">
            <v>0</v>
          </cell>
          <cell r="AZ91">
            <v>0</v>
          </cell>
          <cell r="BA91">
            <v>0</v>
          </cell>
          <cell r="BB91">
            <v>659135</v>
          </cell>
          <cell r="BC91">
            <v>112052.95000000001</v>
          </cell>
          <cell r="BD91">
            <v>171375.1</v>
          </cell>
        </row>
        <row r="92">
          <cell r="A92">
            <v>88</v>
          </cell>
          <cell r="B92" t="str">
            <v>Rongo</v>
          </cell>
          <cell r="C92" t="str">
            <v>Rongo</v>
          </cell>
          <cell r="D92">
            <v>201</v>
          </cell>
          <cell r="E92">
            <v>999999</v>
          </cell>
          <cell r="F92">
            <v>218</v>
          </cell>
          <cell r="G92">
            <v>99999</v>
          </cell>
          <cell r="H92">
            <v>2</v>
          </cell>
          <cell r="I92" t="str">
            <v>Rongo</v>
          </cell>
          <cell r="J92">
            <v>134154</v>
          </cell>
          <cell r="K92">
            <v>5648</v>
          </cell>
          <cell r="L92">
            <v>26615</v>
          </cell>
          <cell r="M92">
            <v>20967</v>
          </cell>
          <cell r="N92">
            <v>21459</v>
          </cell>
          <cell r="O92">
            <v>18407</v>
          </cell>
          <cell r="P92">
            <v>39866</v>
          </cell>
          <cell r="Q92">
            <v>15394</v>
          </cell>
          <cell r="R92">
            <v>28489</v>
          </cell>
          <cell r="S92">
            <v>95492</v>
          </cell>
          <cell r="T92">
            <v>10</v>
          </cell>
          <cell r="U92">
            <v>4</v>
          </cell>
          <cell r="V92">
            <v>0</v>
          </cell>
          <cell r="W92" t="str">
            <v>N/A</v>
          </cell>
          <cell r="X92" t="str">
            <v>N/A</v>
          </cell>
          <cell r="Y92" t="str">
            <v>N/A</v>
          </cell>
          <cell r="Z92">
            <v>0</v>
          </cell>
          <cell r="AA92" t="str">
            <v>N/A</v>
          </cell>
          <cell r="AB92" t="str">
            <v>N/A</v>
          </cell>
          <cell r="AC92" t="str">
            <v>N/A</v>
          </cell>
          <cell r="AD92">
            <v>0</v>
          </cell>
          <cell r="AE92">
            <v>0</v>
          </cell>
          <cell r="AF92">
            <v>285</v>
          </cell>
          <cell r="AG92">
            <v>1</v>
          </cell>
          <cell r="AH92">
            <v>1</v>
          </cell>
          <cell r="AI92">
            <v>0</v>
          </cell>
          <cell r="AJ92" t="str">
            <v>N/A</v>
          </cell>
          <cell r="AK92" t="str">
            <v>N/A</v>
          </cell>
          <cell r="AL92" t="str">
            <v>N/A</v>
          </cell>
          <cell r="AM92">
            <v>23</v>
          </cell>
          <cell r="AN92">
            <v>3</v>
          </cell>
          <cell r="AO92">
            <v>0</v>
          </cell>
          <cell r="AP92" t="str">
            <v>Nyanza</v>
          </cell>
          <cell r="AR92" t="str">
            <v>Migori</v>
          </cell>
          <cell r="AU92">
            <v>0</v>
          </cell>
          <cell r="AV92">
            <v>0</v>
          </cell>
          <cell r="AW92">
            <v>0</v>
          </cell>
          <cell r="AX92">
            <v>0</v>
          </cell>
          <cell r="AY92">
            <v>0</v>
          </cell>
          <cell r="AZ92">
            <v>0</v>
          </cell>
          <cell r="BA92">
            <v>0</v>
          </cell>
          <cell r="BB92">
            <v>659135</v>
          </cell>
          <cell r="BC92">
            <v>112052.95000000001</v>
          </cell>
          <cell r="BD92">
            <v>171375.1</v>
          </cell>
        </row>
        <row r="93">
          <cell r="A93">
            <v>89</v>
          </cell>
          <cell r="B93" t="str">
            <v>Rongo</v>
          </cell>
          <cell r="C93" t="str">
            <v>Uriri</v>
          </cell>
          <cell r="D93">
            <v>84</v>
          </cell>
          <cell r="E93">
            <v>999999</v>
          </cell>
          <cell r="F93">
            <v>101</v>
          </cell>
          <cell r="G93">
            <v>99999</v>
          </cell>
          <cell r="H93">
            <v>2</v>
          </cell>
          <cell r="I93" t="str">
            <v>Rongo</v>
          </cell>
          <cell r="J93">
            <v>134154</v>
          </cell>
          <cell r="K93">
            <v>5648</v>
          </cell>
          <cell r="L93">
            <v>26615</v>
          </cell>
          <cell r="M93">
            <v>20967</v>
          </cell>
          <cell r="N93">
            <v>21459</v>
          </cell>
          <cell r="O93">
            <v>18407</v>
          </cell>
          <cell r="P93">
            <v>39866</v>
          </cell>
          <cell r="Q93">
            <v>15394</v>
          </cell>
          <cell r="R93">
            <v>28489</v>
          </cell>
          <cell r="S93">
            <v>95492</v>
          </cell>
          <cell r="T93">
            <v>10</v>
          </cell>
          <cell r="U93">
            <v>4</v>
          </cell>
          <cell r="V93">
            <v>0</v>
          </cell>
          <cell r="W93" t="str">
            <v>N/A</v>
          </cell>
          <cell r="X93" t="str">
            <v>N/A</v>
          </cell>
          <cell r="Y93" t="str">
            <v>N/A</v>
          </cell>
          <cell r="Z93">
            <v>0</v>
          </cell>
          <cell r="AA93" t="str">
            <v>N/A</v>
          </cell>
          <cell r="AB93" t="str">
            <v>N/A</v>
          </cell>
          <cell r="AC93" t="str">
            <v>N/A</v>
          </cell>
          <cell r="AD93">
            <v>0</v>
          </cell>
          <cell r="AE93">
            <v>0</v>
          </cell>
          <cell r="AF93">
            <v>285</v>
          </cell>
          <cell r="AG93">
            <v>1</v>
          </cell>
          <cell r="AH93">
            <v>1</v>
          </cell>
          <cell r="AI93">
            <v>0</v>
          </cell>
          <cell r="AJ93" t="str">
            <v>N/A</v>
          </cell>
          <cell r="AK93" t="str">
            <v>N/A</v>
          </cell>
          <cell r="AL93" t="str">
            <v>N/A</v>
          </cell>
          <cell r="AM93">
            <v>23</v>
          </cell>
          <cell r="AN93">
            <v>3</v>
          </cell>
          <cell r="AO93">
            <v>0</v>
          </cell>
          <cell r="AP93" t="str">
            <v>Nyanza</v>
          </cell>
          <cell r="AR93" t="str">
            <v>Migori</v>
          </cell>
          <cell r="AU93">
            <v>0</v>
          </cell>
          <cell r="AV93">
            <v>0</v>
          </cell>
          <cell r="AW93">
            <v>0</v>
          </cell>
          <cell r="AX93">
            <v>0</v>
          </cell>
          <cell r="AY93">
            <v>0</v>
          </cell>
          <cell r="AZ93">
            <v>0</v>
          </cell>
          <cell r="BA93">
            <v>0</v>
          </cell>
          <cell r="BB93">
            <v>659135</v>
          </cell>
          <cell r="BC93">
            <v>112052.95000000001</v>
          </cell>
          <cell r="BD93">
            <v>171375.1</v>
          </cell>
        </row>
        <row r="94">
          <cell r="A94">
            <v>90</v>
          </cell>
          <cell r="B94" t="str">
            <v>Nyamira</v>
          </cell>
          <cell r="C94" t="str">
            <v>Nyamira</v>
          </cell>
          <cell r="D94">
            <v>144</v>
          </cell>
          <cell r="E94">
            <v>999999</v>
          </cell>
          <cell r="F94">
            <v>149</v>
          </cell>
          <cell r="G94">
            <v>99999</v>
          </cell>
          <cell r="H94">
            <v>2</v>
          </cell>
          <cell r="I94" t="str">
            <v>Nyamira</v>
          </cell>
          <cell r="J94">
            <v>263201</v>
          </cell>
          <cell r="K94">
            <v>8743</v>
          </cell>
          <cell r="L94">
            <v>43362</v>
          </cell>
          <cell r="M94">
            <v>34619</v>
          </cell>
          <cell r="N94">
            <v>39195</v>
          </cell>
          <cell r="O94">
            <v>35139</v>
          </cell>
          <cell r="P94">
            <v>74334</v>
          </cell>
          <cell r="Q94">
            <v>30730</v>
          </cell>
          <cell r="R94">
            <v>21434</v>
          </cell>
          <cell r="S94">
            <v>90014</v>
          </cell>
          <cell r="T94">
            <v>12</v>
          </cell>
          <cell r="U94">
            <v>4</v>
          </cell>
          <cell r="V94">
            <v>1</v>
          </cell>
          <cell r="W94">
            <v>377</v>
          </cell>
          <cell r="X94">
            <v>20077</v>
          </cell>
          <cell r="Y94">
            <v>105486</v>
          </cell>
          <cell r="Z94">
            <v>125563</v>
          </cell>
          <cell r="AA94">
            <v>17097</v>
          </cell>
          <cell r="AB94">
            <v>91753</v>
          </cell>
          <cell r="AC94">
            <v>20468</v>
          </cell>
          <cell r="AD94">
            <v>129318</v>
          </cell>
          <cell r="AE94">
            <v>0</v>
          </cell>
          <cell r="AF94">
            <v>312</v>
          </cell>
          <cell r="AG94">
            <v>1</v>
          </cell>
          <cell r="AH94">
            <v>1</v>
          </cell>
          <cell r="AI94">
            <v>0</v>
          </cell>
          <cell r="AJ94" t="str">
            <v>N/A</v>
          </cell>
          <cell r="AK94" t="str">
            <v>N/A</v>
          </cell>
          <cell r="AL94" t="str">
            <v>N/A</v>
          </cell>
          <cell r="AM94">
            <v>25</v>
          </cell>
          <cell r="AN94">
            <v>3</v>
          </cell>
          <cell r="AO94">
            <v>0</v>
          </cell>
          <cell r="AP94" t="str">
            <v>Nyanza</v>
          </cell>
          <cell r="AR94" t="str">
            <v>Nyamira</v>
          </cell>
          <cell r="AS94">
            <v>393</v>
          </cell>
          <cell r="AT94">
            <v>174</v>
          </cell>
          <cell r="AU94">
            <v>567</v>
          </cell>
          <cell r="AV94">
            <v>131084</v>
          </cell>
          <cell r="AW94">
            <v>13928</v>
          </cell>
          <cell r="AX94">
            <v>145012</v>
          </cell>
          <cell r="AY94">
            <v>538</v>
          </cell>
          <cell r="AZ94">
            <v>10993</v>
          </cell>
          <cell r="BA94">
            <v>156005</v>
          </cell>
          <cell r="BB94">
            <v>575602</v>
          </cell>
          <cell r="BC94">
            <v>97852.340000000011</v>
          </cell>
          <cell r="BD94">
            <v>149656.52000000002</v>
          </cell>
        </row>
        <row r="95">
          <cell r="A95">
            <v>91</v>
          </cell>
          <cell r="B95" t="str">
            <v>Nyamira</v>
          </cell>
          <cell r="C95" t="str">
            <v>Nyamira North</v>
          </cell>
          <cell r="D95">
            <v>168</v>
          </cell>
          <cell r="E95">
            <v>999999</v>
          </cell>
          <cell r="F95">
            <v>154</v>
          </cell>
          <cell r="G95">
            <v>99999</v>
          </cell>
          <cell r="H95">
            <v>2</v>
          </cell>
          <cell r="I95" t="str">
            <v>Nyamira</v>
          </cell>
          <cell r="J95">
            <v>263201</v>
          </cell>
          <cell r="K95">
            <v>8743</v>
          </cell>
          <cell r="L95">
            <v>43362</v>
          </cell>
          <cell r="M95">
            <v>34619</v>
          </cell>
          <cell r="N95">
            <v>39195</v>
          </cell>
          <cell r="O95">
            <v>35139</v>
          </cell>
          <cell r="P95">
            <v>74334</v>
          </cell>
          <cell r="Q95">
            <v>30730</v>
          </cell>
          <cell r="R95">
            <v>21434</v>
          </cell>
          <cell r="S95">
            <v>90014</v>
          </cell>
          <cell r="T95">
            <v>12</v>
          </cell>
          <cell r="U95">
            <v>4</v>
          </cell>
          <cell r="V95">
            <v>1</v>
          </cell>
          <cell r="W95">
            <v>377</v>
          </cell>
          <cell r="X95">
            <v>20077</v>
          </cell>
          <cell r="Y95">
            <v>105486</v>
          </cell>
          <cell r="Z95">
            <v>125563</v>
          </cell>
          <cell r="AA95">
            <v>17097</v>
          </cell>
          <cell r="AB95">
            <v>91753</v>
          </cell>
          <cell r="AC95">
            <v>20468</v>
          </cell>
          <cell r="AD95">
            <v>129318</v>
          </cell>
          <cell r="AE95">
            <v>0</v>
          </cell>
          <cell r="AF95">
            <v>312</v>
          </cell>
          <cell r="AG95">
            <v>1</v>
          </cell>
          <cell r="AH95">
            <v>1</v>
          </cell>
          <cell r="AI95">
            <v>0</v>
          </cell>
          <cell r="AJ95" t="str">
            <v>N/A</v>
          </cell>
          <cell r="AK95" t="str">
            <v>N/A</v>
          </cell>
          <cell r="AL95" t="str">
            <v>N/A</v>
          </cell>
          <cell r="AM95">
            <v>25</v>
          </cell>
          <cell r="AN95">
            <v>3</v>
          </cell>
          <cell r="AO95">
            <v>0</v>
          </cell>
          <cell r="AP95" t="str">
            <v>Nyanza</v>
          </cell>
          <cell r="AR95" t="str">
            <v>Nyamira</v>
          </cell>
          <cell r="AU95">
            <v>0</v>
          </cell>
          <cell r="AV95">
            <v>0</v>
          </cell>
          <cell r="AW95">
            <v>0</v>
          </cell>
          <cell r="AX95">
            <v>0</v>
          </cell>
          <cell r="AY95">
            <v>0</v>
          </cell>
          <cell r="AZ95">
            <v>0</v>
          </cell>
          <cell r="BA95">
            <v>0</v>
          </cell>
          <cell r="BB95">
            <v>575602</v>
          </cell>
          <cell r="BC95">
            <v>97852.340000000011</v>
          </cell>
          <cell r="BD95">
            <v>149656.52000000002</v>
          </cell>
        </row>
        <row r="96">
          <cell r="A96">
            <v>92</v>
          </cell>
          <cell r="B96" t="str">
            <v>Borabu</v>
          </cell>
          <cell r="C96" t="str">
            <v>Borabu</v>
          </cell>
          <cell r="D96">
            <v>77</v>
          </cell>
          <cell r="E96">
            <v>999999</v>
          </cell>
          <cell r="F96">
            <v>81</v>
          </cell>
          <cell r="G96">
            <v>99999</v>
          </cell>
          <cell r="H96">
            <v>3</v>
          </cell>
          <cell r="I96" t="str">
            <v>Borabu</v>
          </cell>
          <cell r="J96">
            <v>67612</v>
          </cell>
          <cell r="K96">
            <v>1994</v>
          </cell>
          <cell r="L96">
            <v>10169</v>
          </cell>
          <cell r="M96">
            <v>8175</v>
          </cell>
          <cell r="N96">
            <v>9795</v>
          </cell>
          <cell r="O96">
            <v>8678</v>
          </cell>
          <cell r="P96">
            <v>18473</v>
          </cell>
          <cell r="Q96">
            <v>7284</v>
          </cell>
          <cell r="R96">
            <v>5298</v>
          </cell>
          <cell r="S96">
            <v>17792</v>
          </cell>
          <cell r="T96">
            <v>3</v>
          </cell>
          <cell r="U96">
            <v>1</v>
          </cell>
          <cell r="V96">
            <v>1</v>
          </cell>
          <cell r="W96">
            <v>377</v>
          </cell>
          <cell r="X96">
            <v>20077</v>
          </cell>
          <cell r="Y96">
            <v>105486</v>
          </cell>
          <cell r="Z96">
            <v>125563</v>
          </cell>
          <cell r="AA96">
            <v>17097</v>
          </cell>
          <cell r="AB96">
            <v>91753</v>
          </cell>
          <cell r="AC96">
            <v>20468</v>
          </cell>
          <cell r="AD96">
            <v>129318</v>
          </cell>
          <cell r="AE96">
            <v>0</v>
          </cell>
          <cell r="AF96">
            <v>77</v>
          </cell>
          <cell r="AG96">
            <v>1</v>
          </cell>
          <cell r="AH96">
            <v>1</v>
          </cell>
          <cell r="AI96">
            <v>0</v>
          </cell>
          <cell r="AJ96" t="str">
            <v>N/A</v>
          </cell>
          <cell r="AK96" t="str">
            <v>N/A</v>
          </cell>
          <cell r="AL96" t="str">
            <v>N/A</v>
          </cell>
          <cell r="AM96">
            <v>7</v>
          </cell>
          <cell r="AN96">
            <v>3</v>
          </cell>
          <cell r="AO96">
            <v>0</v>
          </cell>
          <cell r="AP96" t="str">
            <v>Nyanza</v>
          </cell>
          <cell r="AR96" t="str">
            <v>Nyamira</v>
          </cell>
          <cell r="AU96">
            <v>0</v>
          </cell>
          <cell r="AV96">
            <v>0</v>
          </cell>
          <cell r="AW96">
            <v>0</v>
          </cell>
          <cell r="AX96">
            <v>0</v>
          </cell>
          <cell r="AY96">
            <v>0</v>
          </cell>
          <cell r="AZ96">
            <v>0</v>
          </cell>
          <cell r="BA96">
            <v>0</v>
          </cell>
          <cell r="BB96">
            <v>575602</v>
          </cell>
          <cell r="BC96">
            <v>97852.340000000011</v>
          </cell>
          <cell r="BD96">
            <v>149656.52000000002</v>
          </cell>
        </row>
        <row r="97">
          <cell r="A97">
            <v>93</v>
          </cell>
          <cell r="B97" t="str">
            <v>Manga</v>
          </cell>
          <cell r="C97" t="str">
            <v>Manga</v>
          </cell>
          <cell r="D97">
            <v>99</v>
          </cell>
          <cell r="E97">
            <v>999999</v>
          </cell>
          <cell r="F97">
            <v>89</v>
          </cell>
          <cell r="G97">
            <v>99999</v>
          </cell>
          <cell r="H97">
            <v>4</v>
          </cell>
          <cell r="I97" t="str">
            <v>Manga</v>
          </cell>
          <cell r="J97">
            <v>87859</v>
          </cell>
          <cell r="K97">
            <v>2799</v>
          </cell>
          <cell r="L97">
            <v>14447</v>
          </cell>
          <cell r="M97">
            <v>11648</v>
          </cell>
          <cell r="N97">
            <v>12446</v>
          </cell>
          <cell r="O97">
            <v>11377</v>
          </cell>
          <cell r="P97">
            <v>23823</v>
          </cell>
          <cell r="Q97">
            <v>10158</v>
          </cell>
          <cell r="R97">
            <v>5906</v>
          </cell>
          <cell r="S97">
            <v>22950</v>
          </cell>
          <cell r="T97">
            <v>4</v>
          </cell>
          <cell r="U97">
            <v>1</v>
          </cell>
          <cell r="V97">
            <v>1</v>
          </cell>
          <cell r="W97">
            <v>377</v>
          </cell>
          <cell r="X97">
            <v>20077</v>
          </cell>
          <cell r="Y97">
            <v>105486</v>
          </cell>
          <cell r="Z97">
            <v>125563</v>
          </cell>
          <cell r="AA97">
            <v>17097</v>
          </cell>
          <cell r="AB97">
            <v>91753</v>
          </cell>
          <cell r="AC97">
            <v>20468</v>
          </cell>
          <cell r="AD97">
            <v>129318</v>
          </cell>
          <cell r="AE97">
            <v>0</v>
          </cell>
          <cell r="AF97">
            <v>99</v>
          </cell>
          <cell r="AG97">
            <v>1</v>
          </cell>
          <cell r="AH97">
            <v>1</v>
          </cell>
          <cell r="AI97">
            <v>0</v>
          </cell>
          <cell r="AJ97" t="str">
            <v>N/A</v>
          </cell>
          <cell r="AK97" t="str">
            <v>N/A</v>
          </cell>
          <cell r="AL97" t="str">
            <v>N/A</v>
          </cell>
          <cell r="AM97">
            <v>8</v>
          </cell>
          <cell r="AN97">
            <v>3</v>
          </cell>
          <cell r="AO97">
            <v>0</v>
          </cell>
          <cell r="AP97" t="str">
            <v>Nyanza</v>
          </cell>
          <cell r="AR97" t="str">
            <v>Nyamira</v>
          </cell>
          <cell r="AU97">
            <v>0</v>
          </cell>
          <cell r="AV97">
            <v>0</v>
          </cell>
          <cell r="AW97">
            <v>0</v>
          </cell>
          <cell r="AX97">
            <v>0</v>
          </cell>
          <cell r="AY97">
            <v>0</v>
          </cell>
          <cell r="AZ97">
            <v>0</v>
          </cell>
          <cell r="BA97">
            <v>0</v>
          </cell>
          <cell r="BB97">
            <v>575602</v>
          </cell>
          <cell r="BC97">
            <v>97852.340000000011</v>
          </cell>
          <cell r="BD97">
            <v>149656.52000000002</v>
          </cell>
        </row>
        <row r="98">
          <cell r="A98">
            <v>94</v>
          </cell>
          <cell r="B98" t="str">
            <v>Trans Nzoia West</v>
          </cell>
          <cell r="D98">
            <v>0</v>
          </cell>
          <cell r="E98">
            <v>0</v>
          </cell>
          <cell r="F98">
            <v>0</v>
          </cell>
          <cell r="G98">
            <v>0</v>
          </cell>
          <cell r="H98">
            <v>0</v>
          </cell>
          <cell r="I98" t="str">
            <v>Trans Nzoia West</v>
          </cell>
          <cell r="J98">
            <v>387366</v>
          </cell>
          <cell r="K98">
            <v>0</v>
          </cell>
          <cell r="L98">
            <v>0</v>
          </cell>
          <cell r="M98">
            <v>64382</v>
          </cell>
          <cell r="N98">
            <v>0</v>
          </cell>
          <cell r="O98">
            <v>0</v>
          </cell>
          <cell r="P98">
            <v>111112</v>
          </cell>
          <cell r="Q98">
            <v>0</v>
          </cell>
          <cell r="R98">
            <v>0</v>
          </cell>
          <cell r="S98">
            <v>0</v>
          </cell>
          <cell r="T98">
            <v>10</v>
          </cell>
          <cell r="U98">
            <v>5</v>
          </cell>
          <cell r="V98">
            <v>0</v>
          </cell>
          <cell r="W98">
            <v>0</v>
          </cell>
          <cell r="X98">
            <v>0</v>
          </cell>
          <cell r="Y98">
            <v>0</v>
          </cell>
          <cell r="Z98">
            <v>0</v>
          </cell>
          <cell r="AA98">
            <v>0</v>
          </cell>
          <cell r="AB98">
            <v>0</v>
          </cell>
          <cell r="AC98">
            <v>0</v>
          </cell>
          <cell r="AD98">
            <v>0</v>
          </cell>
          <cell r="AE98">
            <v>0</v>
          </cell>
          <cell r="AF98">
            <v>175</v>
          </cell>
          <cell r="AG98">
            <v>0</v>
          </cell>
          <cell r="AH98">
            <v>0</v>
          </cell>
          <cell r="AI98">
            <v>0</v>
          </cell>
          <cell r="AJ98" t="str">
            <v>N/A</v>
          </cell>
          <cell r="AK98">
            <v>0</v>
          </cell>
          <cell r="AL98">
            <v>0</v>
          </cell>
          <cell r="AM98">
            <v>14</v>
          </cell>
          <cell r="AN98">
            <v>3</v>
          </cell>
          <cell r="AO98">
            <v>0</v>
          </cell>
          <cell r="AV98">
            <v>0</v>
          </cell>
          <cell r="AW98">
            <v>0</v>
          </cell>
          <cell r="AX98">
            <v>0</v>
          </cell>
          <cell r="AY98">
            <v>0</v>
          </cell>
          <cell r="AZ98">
            <v>0</v>
          </cell>
          <cell r="BA98">
            <v>0</v>
          </cell>
          <cell r="BB98">
            <v>0</v>
          </cell>
          <cell r="BC98">
            <v>0</v>
          </cell>
          <cell r="BD98">
            <v>0</v>
          </cell>
        </row>
        <row r="99">
          <cell r="A99">
            <v>95</v>
          </cell>
          <cell r="B99" t="str">
            <v>Trans Nzoia East</v>
          </cell>
          <cell r="C99">
            <v>0</v>
          </cell>
          <cell r="D99">
            <v>0</v>
          </cell>
          <cell r="E99">
            <v>0</v>
          </cell>
          <cell r="F99">
            <v>0</v>
          </cell>
          <cell r="G99">
            <v>0</v>
          </cell>
          <cell r="H99">
            <v>0</v>
          </cell>
          <cell r="I99" t="str">
            <v>Trans Nzoia East</v>
          </cell>
          <cell r="J99">
            <v>195173</v>
          </cell>
          <cell r="K99">
            <v>0</v>
          </cell>
          <cell r="L99">
            <v>0</v>
          </cell>
          <cell r="M99">
            <v>26485</v>
          </cell>
          <cell r="N99">
            <v>0</v>
          </cell>
          <cell r="O99">
            <v>0</v>
          </cell>
          <cell r="P99">
            <v>60338</v>
          </cell>
          <cell r="Q99">
            <v>0</v>
          </cell>
          <cell r="R99">
            <v>0</v>
          </cell>
          <cell r="S99">
            <v>0</v>
          </cell>
          <cell r="T99">
            <v>10</v>
          </cell>
          <cell r="U99">
            <v>5</v>
          </cell>
          <cell r="V99">
            <v>0</v>
          </cell>
          <cell r="W99">
            <v>0</v>
          </cell>
          <cell r="X99">
            <v>0</v>
          </cell>
          <cell r="Y99">
            <v>0</v>
          </cell>
          <cell r="Z99">
            <v>0</v>
          </cell>
          <cell r="AA99">
            <v>0</v>
          </cell>
          <cell r="AB99">
            <v>0</v>
          </cell>
          <cell r="AC99">
            <v>0</v>
          </cell>
          <cell r="AD99">
            <v>0</v>
          </cell>
          <cell r="AE99">
            <v>0</v>
          </cell>
          <cell r="AF99">
            <v>126</v>
          </cell>
          <cell r="AG99">
            <v>0</v>
          </cell>
          <cell r="AH99">
            <v>0</v>
          </cell>
          <cell r="AI99">
            <v>0</v>
          </cell>
          <cell r="AJ99" t="str">
            <v>N/A</v>
          </cell>
          <cell r="AK99">
            <v>0</v>
          </cell>
          <cell r="AL99">
            <v>0</v>
          </cell>
          <cell r="AM99">
            <v>11</v>
          </cell>
          <cell r="AN99">
            <v>3</v>
          </cell>
          <cell r="AO99">
            <v>0</v>
          </cell>
          <cell r="AV99">
            <v>0</v>
          </cell>
          <cell r="AW99">
            <v>0</v>
          </cell>
          <cell r="AX99">
            <v>0</v>
          </cell>
          <cell r="AY99">
            <v>0</v>
          </cell>
          <cell r="AZ99">
            <v>0</v>
          </cell>
          <cell r="BA99">
            <v>0</v>
          </cell>
          <cell r="BB99">
            <v>0</v>
          </cell>
          <cell r="BC99">
            <v>0</v>
          </cell>
          <cell r="BD99">
            <v>0</v>
          </cell>
        </row>
        <row r="100">
          <cell r="A100">
            <v>96</v>
          </cell>
          <cell r="B100" t="str">
            <v>Trans Mara</v>
          </cell>
          <cell r="C100">
            <v>0</v>
          </cell>
          <cell r="D100">
            <v>0</v>
          </cell>
          <cell r="E100">
            <v>0</v>
          </cell>
          <cell r="F100">
            <v>0</v>
          </cell>
          <cell r="G100">
            <v>0</v>
          </cell>
          <cell r="H100">
            <v>0</v>
          </cell>
          <cell r="I100" t="str">
            <v>Trans Mara</v>
          </cell>
          <cell r="J100">
            <v>274532</v>
          </cell>
          <cell r="K100">
            <v>0</v>
          </cell>
          <cell r="L100">
            <v>0</v>
          </cell>
          <cell r="M100">
            <v>42545</v>
          </cell>
          <cell r="N100">
            <v>0</v>
          </cell>
          <cell r="O100">
            <v>0</v>
          </cell>
          <cell r="P100">
            <v>84272</v>
          </cell>
          <cell r="Q100">
            <v>0</v>
          </cell>
          <cell r="R100">
            <v>0</v>
          </cell>
          <cell r="S100">
            <v>0</v>
          </cell>
          <cell r="T100">
            <v>10</v>
          </cell>
          <cell r="U100">
            <v>5</v>
          </cell>
          <cell r="V100">
            <v>0</v>
          </cell>
          <cell r="W100">
            <v>0</v>
          </cell>
          <cell r="X100">
            <v>0</v>
          </cell>
          <cell r="Y100">
            <v>0</v>
          </cell>
          <cell r="Z100">
            <v>0</v>
          </cell>
          <cell r="AA100">
            <v>0</v>
          </cell>
          <cell r="AB100">
            <v>0</v>
          </cell>
          <cell r="AC100">
            <v>0</v>
          </cell>
          <cell r="AD100">
            <v>0</v>
          </cell>
          <cell r="AE100">
            <v>0</v>
          </cell>
          <cell r="AF100">
            <v>180</v>
          </cell>
          <cell r="AG100">
            <v>0</v>
          </cell>
          <cell r="AH100">
            <v>0</v>
          </cell>
          <cell r="AI100">
            <v>0</v>
          </cell>
          <cell r="AJ100" t="str">
            <v>N/A</v>
          </cell>
          <cell r="AK100">
            <v>0</v>
          </cell>
          <cell r="AL100">
            <v>0</v>
          </cell>
          <cell r="AM100">
            <v>15</v>
          </cell>
          <cell r="AN100">
            <v>3</v>
          </cell>
          <cell r="AO100">
            <v>0</v>
          </cell>
          <cell r="AV100">
            <v>0</v>
          </cell>
          <cell r="AW100">
            <v>0</v>
          </cell>
          <cell r="AX100">
            <v>0</v>
          </cell>
          <cell r="AY100">
            <v>0</v>
          </cell>
          <cell r="AZ100">
            <v>0</v>
          </cell>
          <cell r="BA100">
            <v>0</v>
          </cell>
          <cell r="BB100">
            <v>0</v>
          </cell>
          <cell r="BC100">
            <v>0</v>
          </cell>
          <cell r="BD100">
            <v>0</v>
          </cell>
        </row>
        <row r="101">
          <cell r="A101">
            <v>97</v>
          </cell>
          <cell r="B101" t="str">
            <v>Kuria East</v>
          </cell>
          <cell r="D101">
            <v>0</v>
          </cell>
          <cell r="E101">
            <v>0</v>
          </cell>
          <cell r="F101">
            <v>0</v>
          </cell>
          <cell r="G101">
            <v>0</v>
          </cell>
          <cell r="H101">
            <v>0</v>
          </cell>
          <cell r="I101" t="str">
            <v>Kuria East</v>
          </cell>
          <cell r="J101">
            <v>81833</v>
          </cell>
          <cell r="K101">
            <v>0</v>
          </cell>
          <cell r="L101">
            <v>0</v>
          </cell>
          <cell r="M101">
            <v>12459</v>
          </cell>
          <cell r="N101">
            <v>0</v>
          </cell>
          <cell r="O101">
            <v>0</v>
          </cell>
          <cell r="P101">
            <v>27052</v>
          </cell>
          <cell r="Q101">
            <v>0</v>
          </cell>
          <cell r="R101">
            <v>0</v>
          </cell>
          <cell r="S101">
            <v>0</v>
          </cell>
          <cell r="T101">
            <v>10</v>
          </cell>
          <cell r="U101">
            <v>5</v>
          </cell>
          <cell r="V101">
            <v>0</v>
          </cell>
          <cell r="W101">
            <v>0</v>
          </cell>
          <cell r="X101">
            <v>0</v>
          </cell>
          <cell r="Y101">
            <v>0</v>
          </cell>
          <cell r="Z101">
            <v>0</v>
          </cell>
          <cell r="AA101">
            <v>0</v>
          </cell>
          <cell r="AB101">
            <v>0</v>
          </cell>
          <cell r="AC101">
            <v>0</v>
          </cell>
          <cell r="AD101">
            <v>0</v>
          </cell>
          <cell r="AE101">
            <v>0</v>
          </cell>
          <cell r="AF101">
            <v>60</v>
          </cell>
          <cell r="AG101">
            <v>0</v>
          </cell>
          <cell r="AH101">
            <v>0</v>
          </cell>
          <cell r="AI101">
            <v>0</v>
          </cell>
          <cell r="AJ101" t="str">
            <v>N/A</v>
          </cell>
          <cell r="AK101">
            <v>0</v>
          </cell>
          <cell r="AL101">
            <v>0</v>
          </cell>
          <cell r="AM101">
            <v>5</v>
          </cell>
          <cell r="AN101">
            <v>3</v>
          </cell>
          <cell r="AO101">
            <v>0</v>
          </cell>
          <cell r="AV101">
            <v>0</v>
          </cell>
          <cell r="AW101">
            <v>0</v>
          </cell>
          <cell r="AX101">
            <v>0</v>
          </cell>
          <cell r="AY101">
            <v>0</v>
          </cell>
          <cell r="AZ101">
            <v>0</v>
          </cell>
          <cell r="BA101">
            <v>0</v>
          </cell>
          <cell r="BB101">
            <v>0</v>
          </cell>
          <cell r="BC101">
            <v>0</v>
          </cell>
          <cell r="BD101">
            <v>0</v>
          </cell>
        </row>
        <row r="102">
          <cell r="A102">
            <v>98</v>
          </cell>
          <cell r="B102" t="str">
            <v>Kuria West</v>
          </cell>
          <cell r="D102">
            <v>0</v>
          </cell>
          <cell r="E102">
            <v>0</v>
          </cell>
          <cell r="F102">
            <v>0</v>
          </cell>
          <cell r="G102">
            <v>0</v>
          </cell>
          <cell r="H102">
            <v>0</v>
          </cell>
          <cell r="I102" t="str">
            <v>Kuria West</v>
          </cell>
          <cell r="J102">
            <v>174253</v>
          </cell>
          <cell r="K102">
            <v>0</v>
          </cell>
          <cell r="L102">
            <v>0</v>
          </cell>
          <cell r="M102">
            <v>25843</v>
          </cell>
          <cell r="N102">
            <v>0</v>
          </cell>
          <cell r="O102">
            <v>0</v>
          </cell>
          <cell r="P102">
            <v>56594</v>
          </cell>
          <cell r="Q102">
            <v>0</v>
          </cell>
          <cell r="R102">
            <v>0</v>
          </cell>
          <cell r="S102">
            <v>0</v>
          </cell>
          <cell r="T102">
            <v>10</v>
          </cell>
          <cell r="U102">
            <v>5</v>
          </cell>
          <cell r="V102">
            <v>0</v>
          </cell>
          <cell r="W102">
            <v>0</v>
          </cell>
          <cell r="X102">
            <v>0</v>
          </cell>
          <cell r="Y102">
            <v>0</v>
          </cell>
          <cell r="Z102">
            <v>0</v>
          </cell>
          <cell r="AA102">
            <v>0</v>
          </cell>
          <cell r="AB102">
            <v>0</v>
          </cell>
          <cell r="AC102">
            <v>0</v>
          </cell>
          <cell r="AD102">
            <v>0</v>
          </cell>
          <cell r="AE102">
            <v>0</v>
          </cell>
          <cell r="AF102">
            <v>147</v>
          </cell>
          <cell r="AG102">
            <v>0</v>
          </cell>
          <cell r="AH102">
            <v>0</v>
          </cell>
          <cell r="AI102">
            <v>0</v>
          </cell>
          <cell r="AJ102" t="str">
            <v>N/A</v>
          </cell>
          <cell r="AK102">
            <v>0</v>
          </cell>
          <cell r="AL102">
            <v>0</v>
          </cell>
          <cell r="AM102">
            <v>12</v>
          </cell>
          <cell r="AN102">
            <v>3</v>
          </cell>
          <cell r="AO102">
            <v>0</v>
          </cell>
          <cell r="AV102">
            <v>0</v>
          </cell>
          <cell r="AW102">
            <v>0</v>
          </cell>
          <cell r="AX102">
            <v>0</v>
          </cell>
          <cell r="AY102">
            <v>0</v>
          </cell>
          <cell r="AZ102">
            <v>0</v>
          </cell>
          <cell r="BA102">
            <v>0</v>
          </cell>
          <cell r="BB102">
            <v>0</v>
          </cell>
          <cell r="BC102">
            <v>0</v>
          </cell>
          <cell r="BD102">
            <v>0</v>
          </cell>
        </row>
        <row r="103">
          <cell r="A103">
            <v>99</v>
          </cell>
          <cell r="B103" t="str">
            <v>Kisii Central</v>
          </cell>
          <cell r="C103">
            <v>0</v>
          </cell>
          <cell r="D103">
            <v>0</v>
          </cell>
          <cell r="E103">
            <v>0</v>
          </cell>
          <cell r="F103">
            <v>0</v>
          </cell>
          <cell r="G103">
            <v>0</v>
          </cell>
          <cell r="H103">
            <v>0</v>
          </cell>
          <cell r="I103" t="str">
            <v>Kisii Central</v>
          </cell>
          <cell r="J103">
            <v>365745</v>
          </cell>
          <cell r="K103">
            <v>0</v>
          </cell>
          <cell r="L103">
            <v>0</v>
          </cell>
          <cell r="M103">
            <v>45642</v>
          </cell>
          <cell r="N103">
            <v>0</v>
          </cell>
          <cell r="O103">
            <v>0</v>
          </cell>
          <cell r="P103">
            <v>99119</v>
          </cell>
          <cell r="Q103">
            <v>0</v>
          </cell>
          <cell r="R103">
            <v>0</v>
          </cell>
          <cell r="S103">
            <v>0</v>
          </cell>
          <cell r="T103">
            <v>10</v>
          </cell>
          <cell r="U103">
            <v>5</v>
          </cell>
          <cell r="V103">
            <v>0</v>
          </cell>
          <cell r="W103">
            <v>0</v>
          </cell>
          <cell r="X103">
            <v>0</v>
          </cell>
          <cell r="Y103">
            <v>0</v>
          </cell>
          <cell r="Z103">
            <v>0</v>
          </cell>
          <cell r="AA103">
            <v>0</v>
          </cell>
          <cell r="AB103">
            <v>0</v>
          </cell>
          <cell r="AC103">
            <v>0</v>
          </cell>
          <cell r="AD103">
            <v>0</v>
          </cell>
          <cell r="AE103">
            <v>0</v>
          </cell>
          <cell r="AF103">
            <v>216</v>
          </cell>
          <cell r="AG103">
            <v>0</v>
          </cell>
          <cell r="AH103">
            <v>0</v>
          </cell>
          <cell r="AI103">
            <v>0</v>
          </cell>
          <cell r="AJ103" t="str">
            <v>N/A</v>
          </cell>
          <cell r="AK103">
            <v>0</v>
          </cell>
          <cell r="AL103">
            <v>0</v>
          </cell>
          <cell r="AM103">
            <v>18</v>
          </cell>
          <cell r="AN103">
            <v>3</v>
          </cell>
          <cell r="AO103">
            <v>0</v>
          </cell>
          <cell r="AV103">
            <v>0</v>
          </cell>
          <cell r="AW103">
            <v>0</v>
          </cell>
          <cell r="AX103">
            <v>0</v>
          </cell>
          <cell r="AY103">
            <v>0</v>
          </cell>
          <cell r="AZ103">
            <v>0</v>
          </cell>
          <cell r="BA103">
            <v>0</v>
          </cell>
          <cell r="BB103">
            <v>0</v>
          </cell>
          <cell r="BC103">
            <v>0</v>
          </cell>
          <cell r="BD103">
            <v>0</v>
          </cell>
        </row>
        <row r="104">
          <cell r="A104">
            <v>100</v>
          </cell>
          <cell r="B104" t="str">
            <v>Kisii South</v>
          </cell>
          <cell r="D104">
            <v>0</v>
          </cell>
          <cell r="E104">
            <v>0</v>
          </cell>
          <cell r="F104">
            <v>0</v>
          </cell>
          <cell r="G104">
            <v>0</v>
          </cell>
          <cell r="H104">
            <v>0</v>
          </cell>
          <cell r="I104" t="str">
            <v>Kisii South</v>
          </cell>
          <cell r="J104">
            <v>114615</v>
          </cell>
          <cell r="K104">
            <v>0</v>
          </cell>
          <cell r="L104">
            <v>0</v>
          </cell>
          <cell r="M104">
            <v>16109</v>
          </cell>
          <cell r="N104">
            <v>0</v>
          </cell>
          <cell r="O104">
            <v>0</v>
          </cell>
          <cell r="P104">
            <v>32739</v>
          </cell>
          <cell r="Q104">
            <v>0</v>
          </cell>
          <cell r="R104">
            <v>0</v>
          </cell>
          <cell r="S104">
            <v>0</v>
          </cell>
          <cell r="T104">
            <v>10</v>
          </cell>
          <cell r="U104">
            <v>5</v>
          </cell>
          <cell r="V104">
            <v>0</v>
          </cell>
          <cell r="W104">
            <v>0</v>
          </cell>
          <cell r="X104">
            <v>0</v>
          </cell>
          <cell r="Y104">
            <v>0</v>
          </cell>
          <cell r="Z104">
            <v>0</v>
          </cell>
          <cell r="AA104">
            <v>0</v>
          </cell>
          <cell r="AB104">
            <v>0</v>
          </cell>
          <cell r="AC104">
            <v>0</v>
          </cell>
          <cell r="AD104">
            <v>0</v>
          </cell>
          <cell r="AE104">
            <v>0</v>
          </cell>
          <cell r="AF104">
            <v>83</v>
          </cell>
          <cell r="AG104">
            <v>0</v>
          </cell>
          <cell r="AH104">
            <v>0</v>
          </cell>
          <cell r="AI104">
            <v>0</v>
          </cell>
          <cell r="AJ104" t="str">
            <v>N/A</v>
          </cell>
          <cell r="AK104">
            <v>0</v>
          </cell>
          <cell r="AL104">
            <v>0</v>
          </cell>
          <cell r="AM104">
            <v>7</v>
          </cell>
          <cell r="AN104">
            <v>3</v>
          </cell>
          <cell r="AO104">
            <v>0</v>
          </cell>
          <cell r="AV104">
            <v>0</v>
          </cell>
          <cell r="AW104">
            <v>0</v>
          </cell>
          <cell r="AX104">
            <v>0</v>
          </cell>
          <cell r="AY104">
            <v>0</v>
          </cell>
          <cell r="AZ104">
            <v>0</v>
          </cell>
          <cell r="BA104">
            <v>0</v>
          </cell>
          <cell r="BB104">
            <v>0</v>
          </cell>
          <cell r="BC104">
            <v>0</v>
          </cell>
          <cell r="BD104">
            <v>0</v>
          </cell>
        </row>
        <row r="105">
          <cell r="A105">
            <v>101</v>
          </cell>
          <cell r="B105" t="str">
            <v>Masaba</v>
          </cell>
          <cell r="C105">
            <v>0</v>
          </cell>
          <cell r="D105">
            <v>0</v>
          </cell>
          <cell r="E105">
            <v>0</v>
          </cell>
          <cell r="F105">
            <v>0</v>
          </cell>
          <cell r="G105">
            <v>0</v>
          </cell>
          <cell r="H105">
            <v>0</v>
          </cell>
          <cell r="I105" t="str">
            <v>Masaba</v>
          </cell>
          <cell r="J105">
            <v>233347</v>
          </cell>
          <cell r="K105">
            <v>0</v>
          </cell>
          <cell r="L105">
            <v>0</v>
          </cell>
          <cell r="M105">
            <v>30237</v>
          </cell>
          <cell r="N105">
            <v>0</v>
          </cell>
          <cell r="O105">
            <v>0</v>
          </cell>
          <cell r="P105">
            <v>66877</v>
          </cell>
          <cell r="Q105">
            <v>0</v>
          </cell>
          <cell r="R105">
            <v>0</v>
          </cell>
          <cell r="S105">
            <v>0</v>
          </cell>
          <cell r="T105">
            <v>10</v>
          </cell>
          <cell r="U105">
            <v>5</v>
          </cell>
          <cell r="V105">
            <v>0</v>
          </cell>
          <cell r="W105">
            <v>0</v>
          </cell>
          <cell r="X105">
            <v>0</v>
          </cell>
          <cell r="Y105">
            <v>0</v>
          </cell>
          <cell r="Z105">
            <v>0</v>
          </cell>
          <cell r="AA105">
            <v>0</v>
          </cell>
          <cell r="AB105">
            <v>0</v>
          </cell>
          <cell r="AC105">
            <v>0</v>
          </cell>
          <cell r="AD105">
            <v>0</v>
          </cell>
          <cell r="AE105">
            <v>0</v>
          </cell>
          <cell r="AF105">
            <v>230</v>
          </cell>
          <cell r="AG105">
            <v>0</v>
          </cell>
          <cell r="AH105">
            <v>0</v>
          </cell>
          <cell r="AI105">
            <v>0</v>
          </cell>
          <cell r="AJ105" t="str">
            <v>N/A</v>
          </cell>
          <cell r="AK105">
            <v>0</v>
          </cell>
          <cell r="AL105">
            <v>0</v>
          </cell>
          <cell r="AM105">
            <v>19</v>
          </cell>
          <cell r="AN105">
            <v>3</v>
          </cell>
          <cell r="AO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row>
      </sheetData>
      <sheetData sheetId="7"/>
      <sheetData sheetId="8">
        <row r="1">
          <cell r="A1" t="str">
            <v>Job Category</v>
          </cell>
          <cell r="B1" t="str">
            <v>Job Desc</v>
          </cell>
          <cell r="C1" t="str">
            <v xml:space="preserve">Job Group </v>
          </cell>
        </row>
        <row r="2">
          <cell r="A2" t="str">
            <v>MT</v>
          </cell>
          <cell r="B2" t="str">
            <v>MT Per diem job group</v>
          </cell>
          <cell r="C2" t="str">
            <v>M</v>
          </cell>
        </row>
        <row r="3">
          <cell r="A3" t="str">
            <v>Dist</v>
          </cell>
          <cell r="B3" t="str">
            <v>Secretary lunch allowance job group</v>
          </cell>
          <cell r="C3" t="str">
            <v>F</v>
          </cell>
        </row>
        <row r="4">
          <cell r="A4" t="str">
            <v>Div</v>
          </cell>
          <cell r="B4" t="str">
            <v>Division level persnl per diem job group</v>
          </cell>
          <cell r="C4" t="str">
            <v>K</v>
          </cell>
        </row>
        <row r="5">
          <cell r="A5" t="str">
            <v>DIv</v>
          </cell>
          <cell r="B5" t="str">
            <v>Division level trainer lunch job group</v>
          </cell>
          <cell r="C5" t="str">
            <v>K</v>
          </cell>
        </row>
        <row r="6">
          <cell r="A6" t="str">
            <v>Monit</v>
          </cell>
          <cell r="B6" t="str">
            <v xml:space="preserve">Per diem job group </v>
          </cell>
          <cell r="C6" t="str">
            <v>R</v>
          </cell>
        </row>
      </sheetData>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EXPENSES WISE"/>
      <sheetName val="B.1_Financial Report"/>
      <sheetName val="B.3_Balance Sheet"/>
      <sheetName val="D. Request for Cash"/>
      <sheetName val="Stalin 2-5 Sept"/>
      <sheetName val="C. Cash Flow Forecast-May"/>
      <sheetName val="Consultant Salary"/>
      <sheetName val="Employee Salary"/>
      <sheetName val="ER DAYANAND 21-20 May  2013"/>
      <sheetName val="ER_AVIK M_22 April"/>
      <sheetName val="ER_Deepak K Jha__20 May 2013"/>
      <sheetName val="ER_AYAN_21 MAY 2013"/>
      <sheetName val="ER_Anirban M_20 May 2013"/>
      <sheetName val="ER_NAGENDRA_20 MAY 2013"/>
      <sheetName val="ER_SR RAMESH_MAY 2013"/>
      <sheetName val="ER_NARAYAN R_MAY 2013"/>
      <sheetName val="ER_Ashuthos_May 2013"/>
      <sheetName val="ER_Rajeev Ranjan_May2013"/>
      <sheetName val="ER_A Arora_May 2013"/>
      <sheetName val="ER_R Pandey_May 2013"/>
      <sheetName val="PL World"/>
      <sheetName val="INDYARCAR"/>
      <sheetName val="EMP DATA 2012-13"/>
      <sheetName val="Request for Cash with sample"/>
      <sheetName val="ChartofAccounts"/>
      <sheetName val="ProjectClasses"/>
      <sheetName val="Costs ratios"/>
      <sheetName val="Bank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2">
          <cell r="A2" t="str">
            <v>DtWI Raj India ADMIN</v>
          </cell>
        </row>
        <row r="3">
          <cell r="A3" t="str">
            <v>DtWI Raj India POLICY</v>
          </cell>
        </row>
        <row r="4">
          <cell r="A4" t="str">
            <v>DtWI Raj India PREVSUR</v>
          </cell>
        </row>
        <row r="5">
          <cell r="A5" t="str">
            <v>DtWI Raj India AWARE</v>
          </cell>
        </row>
        <row r="6">
          <cell r="A6" t="str">
            <v>DtWI Raj India TRAIN</v>
          </cell>
        </row>
        <row r="7">
          <cell r="A7" t="str">
            <v>DtWI Raj India DRUGS</v>
          </cell>
        </row>
        <row r="8">
          <cell r="A8" t="str">
            <v>DtWI Raj India MONEVAL</v>
          </cell>
        </row>
        <row r="9">
          <cell r="A9" t="str">
            <v>DtWI Raj India MGMNT</v>
          </cell>
        </row>
        <row r="10">
          <cell r="A10" t="str">
            <v>DtWI Raj India GEN</v>
          </cell>
        </row>
        <row r="11">
          <cell r="A11" t="str">
            <v>DtWI Bihar India ADMIN</v>
          </cell>
        </row>
        <row r="12">
          <cell r="A12" t="str">
            <v>DtWI Bihar India POLICY</v>
          </cell>
        </row>
        <row r="13">
          <cell r="A13" t="str">
            <v>DtWI Bihar India PREVSUR</v>
          </cell>
        </row>
        <row r="14">
          <cell r="A14" t="str">
            <v>DtWI Bihar India AWARE</v>
          </cell>
        </row>
        <row r="15">
          <cell r="A15" t="str">
            <v>DtWI Bihar India TRAIN</v>
          </cell>
        </row>
        <row r="16">
          <cell r="A16" t="str">
            <v>DtWI Bihar India DRUGS</v>
          </cell>
        </row>
        <row r="17">
          <cell r="A17" t="str">
            <v>DtWI Bihar India MONEVAL</v>
          </cell>
        </row>
        <row r="18">
          <cell r="A18" t="str">
            <v>DtWI Bihar India MGMNT</v>
          </cell>
        </row>
        <row r="19">
          <cell r="A19" t="str">
            <v>DtWI Bihar India GEN</v>
          </cell>
        </row>
        <row r="20">
          <cell r="A20" t="str">
            <v>DtWI Delhi India ADMIN</v>
          </cell>
        </row>
        <row r="21">
          <cell r="A21" t="str">
            <v>DtWI Delhi India POLICY</v>
          </cell>
        </row>
        <row r="22">
          <cell r="A22" t="str">
            <v>DtWI Delhi India PREVSUR</v>
          </cell>
        </row>
        <row r="23">
          <cell r="A23" t="str">
            <v>DtWI Delhi India AWARE</v>
          </cell>
        </row>
        <row r="24">
          <cell r="A24" t="str">
            <v>DtWI Delhi India TRAIN</v>
          </cell>
        </row>
        <row r="25">
          <cell r="A25" t="str">
            <v>DtWI Delhi India DRUGS</v>
          </cell>
        </row>
        <row r="26">
          <cell r="A26" t="str">
            <v>DtWI Delhi India MONEVAL</v>
          </cell>
        </row>
        <row r="27">
          <cell r="A27" t="str">
            <v>DtWI Delhi India MGMNT</v>
          </cell>
        </row>
        <row r="28">
          <cell r="A28" t="str">
            <v>DtWI Delhi India GEN</v>
          </cell>
        </row>
        <row r="38">
          <cell r="A38" t="str">
            <v>50103 Salaries - Non US</v>
          </cell>
        </row>
        <row r="39">
          <cell r="A39" t="str">
            <v>50104 Wages - Non US</v>
          </cell>
        </row>
        <row r="40">
          <cell r="A40" t="str">
            <v>50211 Benefits - Non US</v>
          </cell>
        </row>
        <row r="41">
          <cell r="A41" t="str">
            <v>50221 Staff Costs - Medical Reimbursements - Non fringe</v>
          </cell>
        </row>
        <row r="42">
          <cell r="A42" t="str">
            <v>50222 Staff Costs - Visa administration costs</v>
          </cell>
        </row>
        <row r="43">
          <cell r="A43" t="str">
            <v>50301 Survey - Casual Bonuses</v>
          </cell>
        </row>
        <row r="44">
          <cell r="A44" t="str">
            <v>50302 Survey - Casual Wages</v>
          </cell>
        </row>
        <row r="45">
          <cell r="A45" t="str">
            <v>50304 Survey - Field Allowances</v>
          </cell>
        </row>
        <row r="46">
          <cell r="A46" t="str">
            <v>50308 Survey - Communications</v>
          </cell>
        </row>
        <row r="47">
          <cell r="A47" t="str">
            <v>50312 Survey - Medical &amp; Health Insurance Exp</v>
          </cell>
        </row>
        <row r="48">
          <cell r="A48" t="str">
            <v>50316 Survey - Travel/Tranportation Reimbursement</v>
          </cell>
        </row>
        <row r="49">
          <cell r="A49" t="str">
            <v>50320 Survey - Travel/Daily Allowances/per diem</v>
          </cell>
        </row>
        <row r="50">
          <cell r="A50" t="str">
            <v>50331 Field - Research Consulting Fees</v>
          </cell>
        </row>
        <row r="51">
          <cell r="A51" t="str">
            <v>50334 Field - Printing (Questionnaires, Manuals, Materials)</v>
          </cell>
        </row>
        <row r="52">
          <cell r="A52" t="str">
            <v>50343 Field - Translation</v>
          </cell>
        </row>
        <row r="53">
          <cell r="A53" t="str">
            <v>50346 Field - Training</v>
          </cell>
        </row>
        <row r="54">
          <cell r="A54" t="str">
            <v>50358 Field - Survey and Test Equipment</v>
          </cell>
        </row>
        <row r="55">
          <cell r="A55" t="str">
            <v>50361 Field - Survey Equipment, related Expenses</v>
          </cell>
        </row>
        <row r="56">
          <cell r="A56" t="str">
            <v>50364 Field - Other Expenses</v>
          </cell>
        </row>
        <row r="57">
          <cell r="A57" t="str">
            <v>50381 Data - Outsourced Data</v>
          </cell>
        </row>
        <row r="58">
          <cell r="A58" t="str">
            <v>50401 Interventions - Materials</v>
          </cell>
        </row>
        <row r="59">
          <cell r="A59" t="str">
            <v>50406 Interventions - Medicines</v>
          </cell>
        </row>
        <row r="60">
          <cell r="A60" t="str">
            <v>50505 Vehicle - Rental</v>
          </cell>
        </row>
        <row r="61">
          <cell r="A61" t="str">
            <v>50511 Vehicle - Fuel Costs</v>
          </cell>
        </row>
        <row r="62">
          <cell r="A62" t="str">
            <v>50601 Professional Fees Legal</v>
          </cell>
        </row>
        <row r="63">
          <cell r="A63" t="str">
            <v>50602 Professional Fees Accounting</v>
          </cell>
        </row>
        <row r="64">
          <cell r="A64" t="str">
            <v>50603 Professional Fees Consultants</v>
          </cell>
        </row>
        <row r="65">
          <cell r="A65" t="str">
            <v>50604 Professional Fees Other</v>
          </cell>
        </row>
        <row r="66">
          <cell r="A66" t="str">
            <v>51201 Occupancy Rent</v>
          </cell>
        </row>
        <row r="67">
          <cell r="A67" t="str">
            <v>51202 Occupancy Utilities</v>
          </cell>
        </row>
        <row r="68">
          <cell r="A68" t="str">
            <v>51203 Occupancy Utilities - Electricity</v>
          </cell>
        </row>
        <row r="69">
          <cell r="A69" t="str">
            <v>51204 Occupancy Repairs and maintenance</v>
          </cell>
        </row>
        <row r="70">
          <cell r="A70" t="str">
            <v>51205 Occupancy Security</v>
          </cell>
        </row>
        <row r="71">
          <cell r="A71" t="str">
            <v>51206 Occupancy Other</v>
          </cell>
        </row>
        <row r="72">
          <cell r="A72" t="str">
            <v>51401 Office Expenses Supplies</v>
          </cell>
        </row>
        <row r="73">
          <cell r="A73" t="str">
            <v>51402 Office Expenses Small Equipment</v>
          </cell>
        </row>
        <row r="74">
          <cell r="A74" t="str">
            <v>51403 Office Expenses Telephone</v>
          </cell>
        </row>
        <row r="75">
          <cell r="A75" t="str">
            <v>51404 Office Expenses Postage/Courier/Shipping</v>
          </cell>
        </row>
        <row r="76">
          <cell r="A76" t="str">
            <v>51405 Office Expenses Others</v>
          </cell>
        </row>
        <row r="77">
          <cell r="A77" t="str">
            <v>51406 Office Expenses Equipment R and M</v>
          </cell>
        </row>
        <row r="78">
          <cell r="A78" t="str">
            <v>51601 Computer/Network Software</v>
          </cell>
        </row>
        <row r="79">
          <cell r="A79" t="str">
            <v>51602 Computer/Network Equipment/Peripherals</v>
          </cell>
        </row>
        <row r="80">
          <cell r="A80" t="str">
            <v>51603 Computer/Purchases</v>
          </cell>
        </row>
        <row r="81">
          <cell r="A81" t="str">
            <v>51604 Computer/Network Internet</v>
          </cell>
        </row>
        <row r="82">
          <cell r="A82" t="str">
            <v>51605 Computer/Maintenance and Warranty</v>
          </cell>
        </row>
        <row r="83">
          <cell r="A83" t="str">
            <v>51606 Computer/Network Other</v>
          </cell>
        </row>
        <row r="84">
          <cell r="A84" t="str">
            <v>52201 Travel Airfare</v>
          </cell>
        </row>
        <row r="85">
          <cell r="A85" t="str">
            <v>52202 Travel Lodging</v>
          </cell>
        </row>
        <row r="86">
          <cell r="A86" t="str">
            <v>52203 Travel Meals</v>
          </cell>
        </row>
        <row r="87">
          <cell r="A87" t="str">
            <v>52204 Travel Ground Transportation</v>
          </cell>
        </row>
        <row r="88">
          <cell r="A88" t="str">
            <v>52205 Travel Communications</v>
          </cell>
        </row>
        <row r="89">
          <cell r="A89" t="str">
            <v>52206 Travel Per Diem</v>
          </cell>
        </row>
        <row r="90">
          <cell r="A90" t="str">
            <v>52209 Travel &amp; Entertainment Other</v>
          </cell>
        </row>
        <row r="91">
          <cell r="A91" t="str">
            <v>52601 Training</v>
          </cell>
        </row>
        <row r="92">
          <cell r="A92" t="str">
            <v>52602 Conferences</v>
          </cell>
        </row>
        <row r="93">
          <cell r="A93" t="str">
            <v>53102 Admin. Taxes/licenses and fees (regulatory)</v>
          </cell>
        </row>
        <row r="94">
          <cell r="A94" t="str">
            <v>53103 Admin. Books and Publications</v>
          </cell>
        </row>
        <row r="95">
          <cell r="A95" t="str">
            <v>53104 Admin. Recruiting Expenses</v>
          </cell>
        </row>
        <row r="96">
          <cell r="A96" t="str">
            <v>53105 Admin. Promotion and PR</v>
          </cell>
        </row>
        <row r="97">
          <cell r="A97" t="str">
            <v>53106 Admin. Printing</v>
          </cell>
        </row>
        <row r="98">
          <cell r="A98" t="str">
            <v>53109 Admin. Other Expenses</v>
          </cell>
        </row>
        <row r="99">
          <cell r="A99" t="str">
            <v>53301 Insurance</v>
          </cell>
        </row>
        <row r="100">
          <cell r="A100" t="str">
            <v>54201 Other Expenses Bank Charges</v>
          </cell>
        </row>
        <row r="101">
          <cell r="A101" t="str">
            <v>54251 Other Expenses Gain/Loss on Currency Exchange</v>
          </cell>
        </row>
      </sheetData>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EXPS ALLOC TO PROJECTS"/>
      <sheetName val="B.1_Financial Report"/>
      <sheetName val="B.3_Balance Sheet"/>
      <sheetName val="D. Request for Cash"/>
      <sheetName val="Stalin 2-5 Sept"/>
      <sheetName val="C. Cash Flow Forecast"/>
      <sheetName val="Consultant Salary"/>
      <sheetName val="Employee Salary"/>
      <sheetName val="ER_RAJEEV"/>
      <sheetName val="ER_SONIA PANJA"/>
      <sheetName val="Petty Cash"/>
      <sheetName val="EMP DATA 2012-13"/>
      <sheetName val="Request for Cash with sample"/>
      <sheetName val="PL Wolrd"/>
      <sheetName val="PL Wolrd 2ND LIST"/>
      <sheetName val="ChartofAccounts"/>
      <sheetName val="ChartofAccounts New"/>
      <sheetName val="ProjectClasses"/>
      <sheetName val="Costs ratios"/>
      <sheetName val="Bank "/>
      <sheetName val="Std Descriptio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
          <cell r="G6" t="str">
            <v>40101 Grant Revenue</v>
          </cell>
        </row>
        <row r="7">
          <cell r="G7" t="str">
            <v>40602 Contribution Revenue</v>
          </cell>
        </row>
        <row r="8">
          <cell r="G8" t="str">
            <v>40901 Pledge Revenue</v>
          </cell>
        </row>
        <row r="9">
          <cell r="G9" t="str">
            <v>42503 Interest Income</v>
          </cell>
        </row>
        <row r="10">
          <cell r="G10" t="str">
            <v>43101 Other Income</v>
          </cell>
        </row>
        <row r="12">
          <cell r="G12" t="str">
            <v>50101 Salaries and Wages - US</v>
          </cell>
        </row>
        <row r="13">
          <cell r="G13" t="str">
            <v>50103 Salaries - Non US</v>
          </cell>
        </row>
        <row r="14">
          <cell r="G14" t="str">
            <v>50106 Contract Employees Non US TCN</v>
          </cell>
        </row>
        <row r="15">
          <cell r="G15" t="str">
            <v>50110 Bonuses</v>
          </cell>
        </row>
        <row r="16">
          <cell r="G16" t="str">
            <v>50113 Casual Labor</v>
          </cell>
        </row>
        <row r="17">
          <cell r="G17" t="str">
            <v>50201 Other Benefits - US</v>
          </cell>
        </row>
        <row r="18">
          <cell r="G18" t="str">
            <v xml:space="preserve">50202 US Payroll Taxes </v>
          </cell>
        </row>
        <row r="19">
          <cell r="G19" t="str">
            <v>50205 401k Employer Contributions</v>
          </cell>
        </row>
        <row r="20">
          <cell r="G20" t="str">
            <v>50211 Other Benefits - Field</v>
          </cell>
        </row>
        <row r="21">
          <cell r="G21" t="str">
            <v>50221 Medical Reimbursements</v>
          </cell>
        </row>
        <row r="22">
          <cell r="G22" t="str">
            <v>50222 Immigration/ Visa administration costs</v>
          </cell>
        </row>
        <row r="23">
          <cell r="G23" t="str">
            <v>50204 Medical and Health Insurance</v>
          </cell>
        </row>
        <row r="24">
          <cell r="G24" t="str">
            <v>50208 Vacation</v>
          </cell>
        </row>
        <row r="25">
          <cell r="G25" t="str">
            <v>50206 Field Payroll Taxes</v>
          </cell>
        </row>
        <row r="26">
          <cell r="G26" t="str">
            <v>50207 LTD</v>
          </cell>
        </row>
        <row r="27">
          <cell r="G27" t="str">
            <v>50208 Severance</v>
          </cell>
        </row>
        <row r="28">
          <cell r="G28" t="str">
            <v>50209 Relocation</v>
          </cell>
        </row>
        <row r="29">
          <cell r="G29" t="str">
            <v>50400 Intervention Materials</v>
          </cell>
        </row>
        <row r="30">
          <cell r="G30" t="str">
            <v>50401 Materials</v>
          </cell>
        </row>
        <row r="31">
          <cell r="G31" t="str">
            <v>50402 Construction</v>
          </cell>
        </row>
        <row r="32">
          <cell r="G32" t="str">
            <v>50496 Survey Costs - Other Expense</v>
          </cell>
        </row>
        <row r="33">
          <cell r="G33" t="str">
            <v xml:space="preserve">50497 Survey Costs </v>
          </cell>
        </row>
        <row r="34">
          <cell r="G34" t="str">
            <v>50505 Vehicle - Rental</v>
          </cell>
        </row>
        <row r="35">
          <cell r="G35" t="str">
            <v>50506 Vehicle - Purchase</v>
          </cell>
        </row>
        <row r="36">
          <cell r="G36" t="str">
            <v>50511 Vehicle - Fuel Costs</v>
          </cell>
        </row>
        <row r="37">
          <cell r="G37" t="str">
            <v>50515 Vehicle - Repairs &amp; Maintenace</v>
          </cell>
        </row>
        <row r="38">
          <cell r="G38" t="str">
            <v>50519 Vehicle - Other</v>
          </cell>
        </row>
        <row r="39">
          <cell r="G39" t="str">
            <v>50520 Vehicle Insurance</v>
          </cell>
        </row>
        <row r="40">
          <cell r="G40" t="str">
            <v>50601 Professional Fees Legal</v>
          </cell>
        </row>
        <row r="41">
          <cell r="G41" t="str">
            <v>50602 Professional Fees Accounting</v>
          </cell>
        </row>
        <row r="42">
          <cell r="G42" t="str">
            <v>50603 Professional Fees Consultants</v>
          </cell>
        </row>
        <row r="43">
          <cell r="G43" t="str">
            <v>50604 Professional Fees Other</v>
          </cell>
        </row>
        <row r="44">
          <cell r="G44" t="str">
            <v>54931 Internal Consulting Services</v>
          </cell>
        </row>
        <row r="45">
          <cell r="G45" t="str">
            <v>50303 Programs - Field Guides</v>
          </cell>
        </row>
        <row r="46">
          <cell r="G46" t="str">
            <v>50304 Programs - Field Allowances</v>
          </cell>
        </row>
        <row r="47">
          <cell r="G47" t="str">
            <v>50328 Facilitation and Coordination Fees</v>
          </cell>
        </row>
        <row r="48">
          <cell r="G48" t="str">
            <v>50340 Laboratory</v>
          </cell>
        </row>
        <row r="49">
          <cell r="G49" t="str">
            <v>50343 Translation</v>
          </cell>
        </row>
        <row r="50">
          <cell r="G50" t="str">
            <v>50381 Program Data - Outsourced Data</v>
          </cell>
        </row>
        <row r="51">
          <cell r="G51" t="str">
            <v>50345 Honoarium/Stipend</v>
          </cell>
        </row>
        <row r="52">
          <cell r="G52" t="str">
            <v>51201 Occupancy Rent</v>
          </cell>
        </row>
        <row r="53">
          <cell r="G53" t="str">
            <v>51202 Occupancy Utilities</v>
          </cell>
        </row>
        <row r="54">
          <cell r="G54" t="str">
            <v>51203 Occupancy Electricity</v>
          </cell>
        </row>
        <row r="55">
          <cell r="G55" t="str">
            <v>51204 Occupancy Repairs and maintenance</v>
          </cell>
        </row>
        <row r="56">
          <cell r="G56" t="str">
            <v>51205 Occupancy Security</v>
          </cell>
        </row>
        <row r="57">
          <cell r="G57" t="str">
            <v>51206 Occupancy Occupancy Other</v>
          </cell>
        </row>
        <row r="58">
          <cell r="G58" t="str">
            <v>51401  Office Supplies</v>
          </cell>
        </row>
        <row r="59">
          <cell r="G59" t="str">
            <v>51402 Office Expense Small Equipment (less than $2,500)</v>
          </cell>
        </row>
        <row r="60">
          <cell r="G60" t="str">
            <v>51403 Office Expense Telephone/Communications</v>
          </cell>
        </row>
        <row r="61">
          <cell r="G61" t="str">
            <v>51404 Office Expense Postage/Courier/Shipping</v>
          </cell>
        </row>
        <row r="62">
          <cell r="G62" t="str">
            <v>51405  Office Expenses Others</v>
          </cell>
        </row>
        <row r="63">
          <cell r="G63" t="str">
            <v>51406 Office Expense Office Expenses Equipment R and M</v>
          </cell>
        </row>
        <row r="64">
          <cell r="G64" t="str">
            <v>51601 Computer/Network Software</v>
          </cell>
        </row>
        <row r="65">
          <cell r="G65" t="str">
            <v>51602 Computer/Network Equipment/Peripherals</v>
          </cell>
        </row>
        <row r="66">
          <cell r="G66" t="str">
            <v>51603 Computer/Network Computer/Purchases</v>
          </cell>
        </row>
        <row r="67">
          <cell r="G67" t="str">
            <v>51604 Computer/Network Internet</v>
          </cell>
        </row>
        <row r="68">
          <cell r="G68" t="str">
            <v>51605 Computer/Network Maintenance and Warranty</v>
          </cell>
        </row>
        <row r="69">
          <cell r="G69" t="str">
            <v>51606 Computer/Network Computer/Network Other</v>
          </cell>
        </row>
        <row r="70">
          <cell r="G70" t="str">
            <v>52201 Travel Airfare</v>
          </cell>
        </row>
        <row r="71">
          <cell r="G71" t="str">
            <v>52202 Travel Lodging</v>
          </cell>
        </row>
        <row r="72">
          <cell r="G72" t="str">
            <v>52203 Travel Meals</v>
          </cell>
        </row>
        <row r="73">
          <cell r="G73" t="str">
            <v>52204 Travel Ground Transportation</v>
          </cell>
        </row>
        <row r="74">
          <cell r="G74" t="str">
            <v>52205 Travel Communications</v>
          </cell>
        </row>
        <row r="75">
          <cell r="G75" t="str">
            <v>52209 Travel - Other Expense</v>
          </cell>
        </row>
        <row r="76">
          <cell r="G76" t="str">
            <v>52210 Representation</v>
          </cell>
        </row>
        <row r="77">
          <cell r="G77" t="str">
            <v>52601 Training</v>
          </cell>
        </row>
        <row r="78">
          <cell r="G78" t="str">
            <v>52602 Conferences</v>
          </cell>
        </row>
        <row r="79">
          <cell r="G79" t="str">
            <v>52604 Staff Development</v>
          </cell>
        </row>
        <row r="80">
          <cell r="G80" t="str">
            <v>52605 Meetings</v>
          </cell>
        </row>
        <row r="81">
          <cell r="G81" t="str">
            <v>53101 Dues and Subscriptions</v>
          </cell>
        </row>
        <row r="82">
          <cell r="G82" t="str">
            <v xml:space="preserve">53102 Taxes/licenses and fees </v>
          </cell>
        </row>
        <row r="83">
          <cell r="G83" t="str">
            <v>53103 Books and Publications</v>
          </cell>
        </row>
        <row r="84">
          <cell r="G84" t="str">
            <v>53104 Recruiting Expenses</v>
          </cell>
        </row>
        <row r="85">
          <cell r="G85" t="str">
            <v>53105 Promotion and PR</v>
          </cell>
        </row>
        <row r="86">
          <cell r="G86" t="str">
            <v>53106 Printing</v>
          </cell>
        </row>
        <row r="87">
          <cell r="G87" t="str">
            <v>54201 Bank Charges</v>
          </cell>
        </row>
        <row r="88">
          <cell r="G88" t="str">
            <v>54202 Bad Debts</v>
          </cell>
        </row>
        <row r="89">
          <cell r="G89" t="str">
            <v>54251 Gain/Loss on Currency Exchange</v>
          </cell>
        </row>
        <row r="90">
          <cell r="G90" t="str">
            <v>54601 Credit Card Fees</v>
          </cell>
        </row>
        <row r="91">
          <cell r="G91" t="str">
            <v>53107 Promotional/Incentive Items</v>
          </cell>
        </row>
        <row r="92">
          <cell r="G92" t="str">
            <v>53108 Storage</v>
          </cell>
        </row>
        <row r="93">
          <cell r="G93" t="str">
            <v>53301 Insurance</v>
          </cell>
        </row>
        <row r="94">
          <cell r="G94" t="str">
            <v>53701 Interest expense</v>
          </cell>
        </row>
        <row r="95">
          <cell r="G95" t="str">
            <v>60001 Salaries and Benefits</v>
          </cell>
        </row>
        <row r="96">
          <cell r="G96" t="str">
            <v>60002 Professional Fees</v>
          </cell>
        </row>
        <row r="97">
          <cell r="G97" t="str">
            <v xml:space="preserve">60003 Occupancy </v>
          </cell>
        </row>
        <row r="98">
          <cell r="G98" t="str">
            <v>60004 Office Expense</v>
          </cell>
        </row>
        <row r="99">
          <cell r="G99" t="str">
            <v>60005 Travel</v>
          </cell>
        </row>
        <row r="100">
          <cell r="G100" t="str">
            <v xml:space="preserve">60006 Conferences and Training </v>
          </cell>
        </row>
        <row r="101">
          <cell r="G101" t="str">
            <v>60007 Administrative Expenses</v>
          </cell>
        </row>
        <row r="102">
          <cell r="G102" t="str">
            <v xml:space="preserve">60008 Insurance </v>
          </cell>
        </row>
        <row r="103">
          <cell r="G103" t="str">
            <v>60009 Interest</v>
          </cell>
        </row>
        <row r="104">
          <cell r="G104" t="str">
            <v>60010 Other</v>
          </cell>
        </row>
        <row r="105">
          <cell r="G105" t="str">
            <v>60020 Subaward Obligated Funds</v>
          </cell>
        </row>
        <row r="106">
          <cell r="G106" t="str">
            <v>54951 Overhead charge  Field offices</v>
          </cell>
        </row>
        <row r="107">
          <cell r="G107" t="str">
            <v>54952 Overhead charge, Corporate</v>
          </cell>
        </row>
        <row r="108">
          <cell r="G108" t="str">
            <v>55501 Depreciation</v>
          </cell>
        </row>
      </sheetData>
      <sheetData sheetId="19">
        <row r="2">
          <cell r="A2" t="str">
            <v>DtWI Raj India ADMIN</v>
          </cell>
        </row>
        <row r="3">
          <cell r="A3" t="str">
            <v>DtWI Raj India POLICY</v>
          </cell>
        </row>
        <row r="4">
          <cell r="A4" t="str">
            <v>DtWI Raj India PREVSUR</v>
          </cell>
        </row>
        <row r="5">
          <cell r="A5" t="str">
            <v>DtWI Raj India AWARE</v>
          </cell>
        </row>
        <row r="6">
          <cell r="A6" t="str">
            <v>DtWI Raj India TRAIN</v>
          </cell>
        </row>
        <row r="7">
          <cell r="A7" t="str">
            <v>DtWI Raj India DRUGS</v>
          </cell>
        </row>
        <row r="8">
          <cell r="A8" t="str">
            <v>DtWI Raj India MONEVAL</v>
          </cell>
        </row>
        <row r="9">
          <cell r="A9" t="str">
            <v>DtWI Raj India MGMNT</v>
          </cell>
        </row>
        <row r="10">
          <cell r="A10" t="str">
            <v>DtWI Raj India GEN</v>
          </cell>
        </row>
        <row r="11">
          <cell r="A11" t="str">
            <v>DtWI Bihar India ADMIN</v>
          </cell>
        </row>
        <row r="12">
          <cell r="A12" t="str">
            <v>DtWI Bihar India POLICY</v>
          </cell>
        </row>
        <row r="13">
          <cell r="A13" t="str">
            <v>DtWI Bihar India PREVSUR</v>
          </cell>
        </row>
        <row r="14">
          <cell r="A14" t="str">
            <v>DtWI Bihar India AWARE</v>
          </cell>
        </row>
        <row r="15">
          <cell r="A15" t="str">
            <v>DtWI Bihar India TRAIN</v>
          </cell>
        </row>
        <row r="16">
          <cell r="A16" t="str">
            <v>DtWI Bihar India DRUGS</v>
          </cell>
        </row>
        <row r="17">
          <cell r="A17" t="str">
            <v>DtWI Bihar India MONEVAL</v>
          </cell>
        </row>
        <row r="18">
          <cell r="A18" t="str">
            <v>DtWI Bihar India MGMNT</v>
          </cell>
        </row>
        <row r="19">
          <cell r="A19" t="str">
            <v>DtWI Bihar India GEN</v>
          </cell>
        </row>
        <row r="20">
          <cell r="A20" t="str">
            <v>DtWI Delhi India ADMIN</v>
          </cell>
        </row>
        <row r="21">
          <cell r="A21" t="str">
            <v>DtWI Delhi India POLICY</v>
          </cell>
        </row>
        <row r="22">
          <cell r="A22" t="str">
            <v>DtWI Delhi India PREVSUR</v>
          </cell>
        </row>
        <row r="23">
          <cell r="A23" t="str">
            <v>DtWI Delhi India AWARE</v>
          </cell>
        </row>
        <row r="24">
          <cell r="A24" t="str">
            <v>DtWI Delhi India TRAIN</v>
          </cell>
        </row>
        <row r="25">
          <cell r="A25" t="str">
            <v>DtWI Delhi India DRUGS</v>
          </cell>
        </row>
        <row r="26">
          <cell r="A26" t="str">
            <v>DtWI Delhi India MONEVAL</v>
          </cell>
        </row>
        <row r="27">
          <cell r="A27" t="str">
            <v>DtWI Delhi India MGMNT</v>
          </cell>
        </row>
        <row r="28">
          <cell r="A28" t="str">
            <v>DtWI Delhi India GEN</v>
          </cell>
        </row>
        <row r="29">
          <cell r="A29" t="str">
            <v>DtWI CROSSCUT India ADMIN</v>
          </cell>
        </row>
        <row r="30">
          <cell r="A30" t="str">
            <v>DtWI CROSSCUT India POLICY</v>
          </cell>
        </row>
        <row r="31">
          <cell r="A31" t="str">
            <v>DtWI CROSSCUT India PREVSUR</v>
          </cell>
        </row>
        <row r="32">
          <cell r="A32" t="str">
            <v>DtWI CROSSCUT India AWARE</v>
          </cell>
        </row>
        <row r="33">
          <cell r="A33" t="str">
            <v>DtWI CROSSCUT India TRAIN</v>
          </cell>
        </row>
        <row r="34">
          <cell r="A34" t="str">
            <v>DtWI CROSSCUT India DRUGS</v>
          </cell>
        </row>
        <row r="35">
          <cell r="A35" t="str">
            <v>DtWI CROSSCUT India MONEVAL</v>
          </cell>
        </row>
        <row r="36">
          <cell r="A36" t="str">
            <v>DtWI CROSSCUT India MGMNT</v>
          </cell>
        </row>
        <row r="37">
          <cell r="A37" t="str">
            <v>DtWI JHKD India ADMIN</v>
          </cell>
        </row>
        <row r="38">
          <cell r="A38" t="str">
            <v>DtWI JHKD India POLICY</v>
          </cell>
        </row>
        <row r="39">
          <cell r="A39" t="str">
            <v>DtWI JHKD India PREVSUR</v>
          </cell>
        </row>
        <row r="40">
          <cell r="A40" t="str">
            <v>DtWI JHKD India AWARE</v>
          </cell>
        </row>
        <row r="41">
          <cell r="A41" t="str">
            <v>DtWI JHKD India TRAIN</v>
          </cell>
        </row>
        <row r="42">
          <cell r="A42" t="str">
            <v>DtWI JHKD India DRUGS</v>
          </cell>
        </row>
        <row r="43">
          <cell r="A43" t="str">
            <v>DtWI JHKD India MONEVAL</v>
          </cell>
        </row>
        <row r="44">
          <cell r="A44" t="str">
            <v>DtWI JHKD India MGMNT</v>
          </cell>
        </row>
        <row r="45">
          <cell r="A45" t="str">
            <v>DtWI JHKD India GEN</v>
          </cell>
        </row>
        <row r="46">
          <cell r="A46" t="str">
            <v>DtWI MP India ADMIN</v>
          </cell>
        </row>
        <row r="47">
          <cell r="A47" t="str">
            <v>DtWI MP India POLICY</v>
          </cell>
        </row>
        <row r="48">
          <cell r="A48" t="str">
            <v>DtWI MP India PREVSUR</v>
          </cell>
        </row>
        <row r="49">
          <cell r="A49" t="str">
            <v>DtWI MP India AWARE</v>
          </cell>
        </row>
        <row r="50">
          <cell r="A50" t="str">
            <v>DtWI MP India TRAIN</v>
          </cell>
        </row>
        <row r="51">
          <cell r="A51" t="str">
            <v>DtWI MP India DRUGS</v>
          </cell>
        </row>
        <row r="52">
          <cell r="A52" t="str">
            <v>DtWI MP India MONEVAL</v>
          </cell>
        </row>
        <row r="53">
          <cell r="A53" t="str">
            <v>DtWI MP India MGMNT</v>
          </cell>
        </row>
      </sheetData>
      <sheetData sheetId="20"/>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DAYANAND 21May13 - 20Jun13"/>
      <sheetName val="Instructions"/>
      <sheetName val="Project Classes"/>
      <sheetName val="ChartofAccounts"/>
      <sheetName val="Sheet1"/>
    </sheetNames>
    <sheetDataSet>
      <sheetData sheetId="0"/>
      <sheetData sheetId="1"/>
      <sheetData sheetId="2">
        <row r="1">
          <cell r="G1" t="str">
            <v>50103 Salaries - Non US</v>
          </cell>
        </row>
        <row r="2">
          <cell r="G2" t="str">
            <v>50104 Wages - Non US</v>
          </cell>
        </row>
        <row r="3">
          <cell r="G3" t="str">
            <v>50211 Benefits - Non US</v>
          </cell>
        </row>
        <row r="4">
          <cell r="G4" t="str">
            <v>50221 Staff Costs - Medical Reimbursements - Non fringe</v>
          </cell>
        </row>
        <row r="5">
          <cell r="G5" t="str">
            <v>50222 Staff Costs - Visa administration costs</v>
          </cell>
        </row>
        <row r="6">
          <cell r="G6" t="str">
            <v>50301 Survey - Casual Bonuses</v>
          </cell>
        </row>
        <row r="7">
          <cell r="G7" t="str">
            <v>50302 Survey - Casual Wages</v>
          </cell>
        </row>
        <row r="8">
          <cell r="G8" t="str">
            <v>50304 Survey - Field Allowances</v>
          </cell>
        </row>
        <row r="9">
          <cell r="G9" t="str">
            <v>50308 Survey - Communications</v>
          </cell>
        </row>
        <row r="10">
          <cell r="G10" t="str">
            <v>50312 Survey - Medical &amp; Health Insurance Exp</v>
          </cell>
        </row>
        <row r="11">
          <cell r="G11" t="str">
            <v>50316 Survey - Travel/Tranportation Reimbursement</v>
          </cell>
        </row>
        <row r="12">
          <cell r="G12" t="str">
            <v>50320 Survey - Travel/Daily Allowances/per diem</v>
          </cell>
        </row>
        <row r="13">
          <cell r="G13" t="str">
            <v>50331 Field - Research Consulting Fees</v>
          </cell>
        </row>
        <row r="14">
          <cell r="G14" t="str">
            <v>50334 Field - Printing (Questionnaires, Manuals, Materials)</v>
          </cell>
        </row>
        <row r="15">
          <cell r="G15" t="str">
            <v>50343 Field - Translation</v>
          </cell>
        </row>
        <row r="16">
          <cell r="G16" t="str">
            <v>50346 Field - Training</v>
          </cell>
        </row>
        <row r="17">
          <cell r="G17" t="str">
            <v>50358 Field - Survey and Test Equipment</v>
          </cell>
        </row>
        <row r="18">
          <cell r="G18" t="str">
            <v>50361 Field - Survey Equipment, related Expenses</v>
          </cell>
        </row>
        <row r="19">
          <cell r="G19" t="str">
            <v>50364 Field - Other Expenses</v>
          </cell>
        </row>
        <row r="20">
          <cell r="G20" t="str">
            <v>50381 Data - Outsourced Data</v>
          </cell>
        </row>
        <row r="21">
          <cell r="G21" t="str">
            <v>50401 Interventions - Materials</v>
          </cell>
        </row>
        <row r="22">
          <cell r="G22" t="str">
            <v>50406 Interventions - Medicines</v>
          </cell>
        </row>
        <row r="23">
          <cell r="G23" t="str">
            <v>50505 Vehicle - Rental</v>
          </cell>
        </row>
        <row r="24">
          <cell r="G24" t="str">
            <v>50511 Vehicle - Fuel Costs</v>
          </cell>
        </row>
        <row r="25">
          <cell r="G25" t="str">
            <v>50601 Professional Fees Legal</v>
          </cell>
        </row>
        <row r="26">
          <cell r="G26" t="str">
            <v>50602 Professional Fees Accounting</v>
          </cell>
        </row>
        <row r="27">
          <cell r="G27" t="str">
            <v>50603 Professional Fees Consultants</v>
          </cell>
        </row>
        <row r="28">
          <cell r="G28" t="str">
            <v>50604 Professional Fees Other</v>
          </cell>
        </row>
        <row r="29">
          <cell r="G29" t="str">
            <v>51201 Occupancy Rent</v>
          </cell>
        </row>
        <row r="30">
          <cell r="G30" t="str">
            <v>51202 Occupancy Utilities</v>
          </cell>
        </row>
        <row r="31">
          <cell r="G31" t="str">
            <v>51203 Occupancy Utilities - Electricity</v>
          </cell>
        </row>
        <row r="32">
          <cell r="G32" t="str">
            <v>51204 Occupancy Repairs and maintenance</v>
          </cell>
        </row>
        <row r="33">
          <cell r="G33" t="str">
            <v>51205 Occupancy Security</v>
          </cell>
        </row>
        <row r="34">
          <cell r="G34" t="str">
            <v>51206 Occupancy Other</v>
          </cell>
        </row>
        <row r="35">
          <cell r="G35" t="str">
            <v>51401 Office Expenses Supplies</v>
          </cell>
        </row>
        <row r="36">
          <cell r="G36" t="str">
            <v>51402 Office Expenses Small Equipment</v>
          </cell>
        </row>
        <row r="37">
          <cell r="G37" t="str">
            <v>51403 Office Expenses Telephone</v>
          </cell>
        </row>
        <row r="38">
          <cell r="G38" t="str">
            <v>51404 Office Expenses Postage/Courier/Shipping</v>
          </cell>
        </row>
        <row r="39">
          <cell r="G39" t="str">
            <v>51405 Office Expenses Others</v>
          </cell>
        </row>
        <row r="40">
          <cell r="G40" t="str">
            <v>51406 Office Expenses Equipment R and M</v>
          </cell>
        </row>
        <row r="41">
          <cell r="G41" t="str">
            <v>51601 Computer/Network Software</v>
          </cell>
        </row>
        <row r="42">
          <cell r="G42" t="str">
            <v>51602 Computer/Network Equipment/Peripherals</v>
          </cell>
        </row>
        <row r="43">
          <cell r="G43" t="str">
            <v>51603 Computer/Purchases</v>
          </cell>
        </row>
        <row r="44">
          <cell r="G44" t="str">
            <v>51604 Computer/Network Internet</v>
          </cell>
        </row>
        <row r="45">
          <cell r="G45" t="str">
            <v>51605 Computer/Maintenance and Warranty</v>
          </cell>
        </row>
        <row r="46">
          <cell r="G46" t="str">
            <v>51606 Computer/Network Other</v>
          </cell>
        </row>
        <row r="47">
          <cell r="G47" t="str">
            <v>52201 Travel Airfare</v>
          </cell>
        </row>
        <row r="48">
          <cell r="G48" t="str">
            <v>52202 Travel Lodging</v>
          </cell>
        </row>
        <row r="49">
          <cell r="G49" t="str">
            <v>52203 Travel Meals</v>
          </cell>
        </row>
        <row r="50">
          <cell r="G50" t="str">
            <v>52204 Travel Ground Transportation</v>
          </cell>
        </row>
        <row r="51">
          <cell r="G51" t="str">
            <v>52205 Travel Communications</v>
          </cell>
        </row>
        <row r="52">
          <cell r="G52" t="str">
            <v>52206 Travel Per Diem</v>
          </cell>
        </row>
        <row r="53">
          <cell r="G53" t="str">
            <v>52209 Travel &amp; Entertainment Other</v>
          </cell>
        </row>
        <row r="54">
          <cell r="G54" t="str">
            <v>52601 Training</v>
          </cell>
        </row>
        <row r="55">
          <cell r="G55" t="str">
            <v>52602 Conferences</v>
          </cell>
        </row>
        <row r="56">
          <cell r="G56" t="str">
            <v>53102 Admin. Taxes/licenses and fees (regulatory)</v>
          </cell>
        </row>
        <row r="57">
          <cell r="G57" t="str">
            <v>53103 Admin. Books and Publications</v>
          </cell>
        </row>
        <row r="58">
          <cell r="G58" t="str">
            <v>53104 Admin. Recruiting Expenses</v>
          </cell>
        </row>
        <row r="59">
          <cell r="G59" t="str">
            <v>53105 Admin. Promotion and PR</v>
          </cell>
        </row>
        <row r="60">
          <cell r="G60" t="str">
            <v>53106 Admin. Printing</v>
          </cell>
        </row>
        <row r="61">
          <cell r="G61" t="str">
            <v>53109 Admin. Other Expenses</v>
          </cell>
        </row>
        <row r="62">
          <cell r="G62" t="str">
            <v>53301 Insurance</v>
          </cell>
        </row>
        <row r="63">
          <cell r="G63" t="str">
            <v>54201 Other Expenses Bank Charges</v>
          </cell>
        </row>
        <row r="64">
          <cell r="G64" t="str">
            <v>54251 Other Expenses Gain/Loss on Currency Exchange</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_Name_Date"/>
      <sheetName val="Instructions"/>
      <sheetName val="Project Classes"/>
      <sheetName val="ChartofAccounts"/>
    </sheetNames>
    <sheetDataSet>
      <sheetData sheetId="0"/>
      <sheetData sheetId="1"/>
      <sheetData sheetId="2">
        <row r="2">
          <cell r="A2" t="str">
            <v>DtWI Raj India POLICY</v>
          </cell>
          <cell r="C2" t="str">
            <v>Y</v>
          </cell>
          <cell r="E2" t="str">
            <v>DtWI Raj India MGMNT</v>
          </cell>
        </row>
        <row r="3">
          <cell r="A3" t="str">
            <v>DtWI Raj India PREVSUR</v>
          </cell>
          <cell r="C3" t="str">
            <v>N</v>
          </cell>
          <cell r="E3" t="str">
            <v>DtWI Bihar India MGMNT</v>
          </cell>
        </row>
        <row r="4">
          <cell r="A4" t="str">
            <v>DtWI Raj India AWARE</v>
          </cell>
          <cell r="E4" t="str">
            <v>DtWI Delhi India MGMNT</v>
          </cell>
        </row>
        <row r="5">
          <cell r="A5" t="str">
            <v>DtWI Raj India TRAIN</v>
          </cell>
        </row>
        <row r="6">
          <cell r="A6" t="str">
            <v>DtWI Raj India DRUGS</v>
          </cell>
        </row>
        <row r="7">
          <cell r="A7" t="str">
            <v>DtWI Raj India MONEVAL</v>
          </cell>
        </row>
        <row r="8">
          <cell r="A8" t="str">
            <v>DtWI Raj India MGMNT</v>
          </cell>
        </row>
        <row r="9">
          <cell r="A9" t="str">
            <v>DtWI Bihar India POLICY</v>
          </cell>
        </row>
        <row r="10">
          <cell r="A10" t="str">
            <v>DtWI Bihar India PREVSUR</v>
          </cell>
        </row>
        <row r="11">
          <cell r="A11" t="str">
            <v>DtWI Bihar India AWARE</v>
          </cell>
        </row>
        <row r="12">
          <cell r="A12" t="str">
            <v>DtWI Bihar India TRAIN</v>
          </cell>
        </row>
        <row r="13">
          <cell r="A13" t="str">
            <v>DtWI Bihar India DRUGS</v>
          </cell>
        </row>
        <row r="14">
          <cell r="A14" t="str">
            <v>DtWI Bihar India MONEVAL</v>
          </cell>
        </row>
        <row r="15">
          <cell r="A15" t="str">
            <v>DtWI Bihar India MGMNT</v>
          </cell>
        </row>
        <row r="16">
          <cell r="A16" t="str">
            <v>DtWI Delhi India POLICY</v>
          </cell>
        </row>
        <row r="17">
          <cell r="A17" t="str">
            <v>DtWI Delhi India PREVSUR</v>
          </cell>
        </row>
        <row r="18">
          <cell r="A18" t="str">
            <v>DtWI Delhi India AWARE</v>
          </cell>
        </row>
        <row r="19">
          <cell r="A19" t="str">
            <v>DtWI Delhi India TRAIN</v>
          </cell>
        </row>
        <row r="20">
          <cell r="A20" t="str">
            <v>DtWI Delhi India DRUGS</v>
          </cell>
        </row>
        <row r="21">
          <cell r="A21" t="str">
            <v>DtWI Delhi India MONEVAL</v>
          </cell>
        </row>
        <row r="22">
          <cell r="A22" t="str">
            <v>DtWI Delhi India MGMNT</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Page"/>
      <sheetName val="District Budget"/>
      <sheetName val="Summary"/>
      <sheetName val="Price List"/>
      <sheetName val="Assumptions"/>
      <sheetName val="GoK Per Diem"/>
      <sheetName val="District Level Variables"/>
      <sheetName val="Coverage Summary"/>
      <sheetName val="JobGroups"/>
      <sheetName val="interim estimates"/>
    </sheetNames>
    <sheetDataSet>
      <sheetData sheetId="0" refreshError="1"/>
      <sheetData sheetId="1" refreshError="1"/>
      <sheetData sheetId="2" refreshError="1"/>
      <sheetData sheetId="3">
        <row r="62">
          <cell r="D62">
            <v>82</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Level Budget"/>
      <sheetName val="Positions &amp; Salaries"/>
      <sheetName val="Salary Survey Data"/>
      <sheetName val="Budget assumptions"/>
      <sheetName val="Sheet2"/>
    </sheetNames>
    <sheetDataSet>
      <sheetData sheetId="0"/>
      <sheetData sheetId="1"/>
      <sheetData sheetId="2"/>
      <sheetData sheetId="3">
        <row r="5">
          <cell r="D5">
            <v>1.03</v>
          </cell>
        </row>
      </sheetData>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Priya JHA"/>
      <sheetName val="Instructions"/>
      <sheetName val="Project Classes"/>
      <sheetName val="ChartofAccounts"/>
    </sheetNames>
    <sheetDataSet>
      <sheetData sheetId="0"/>
      <sheetData sheetId="1"/>
      <sheetData sheetId="2">
        <row r="1">
          <cell r="G1" t="str">
            <v>50103 Salaries - Non US</v>
          </cell>
        </row>
        <row r="2">
          <cell r="G2" t="str">
            <v>50104 Wages - Non US</v>
          </cell>
        </row>
        <row r="3">
          <cell r="G3" t="str">
            <v>50211 Benefits - Non US</v>
          </cell>
        </row>
        <row r="4">
          <cell r="G4" t="str">
            <v>50221 Staff Costs - Medical Reimbursements - Non fringe</v>
          </cell>
        </row>
        <row r="5">
          <cell r="G5" t="str">
            <v>50222 Staff Costs - Visa administration costs</v>
          </cell>
        </row>
        <row r="6">
          <cell r="G6" t="str">
            <v>50301 Survey - Casual Bonuses</v>
          </cell>
        </row>
        <row r="7">
          <cell r="G7" t="str">
            <v>50302 Survey - Casual Wages</v>
          </cell>
        </row>
        <row r="8">
          <cell r="G8" t="str">
            <v>50304 Survey - Field Allowances</v>
          </cell>
        </row>
        <row r="9">
          <cell r="G9" t="str">
            <v>50308 Survey - Communications</v>
          </cell>
        </row>
        <row r="10">
          <cell r="G10" t="str">
            <v>50312 Survey - Medical &amp; Health Insurance Exp</v>
          </cell>
        </row>
        <row r="11">
          <cell r="G11" t="str">
            <v>50316 Survey - Travel/Tranportation Reimbursement</v>
          </cell>
        </row>
        <row r="12">
          <cell r="G12" t="str">
            <v>50320 Survey - Travel/Daily Allowances/per diem</v>
          </cell>
        </row>
        <row r="13">
          <cell r="G13" t="str">
            <v>50331 Field - Research Consulting Fees</v>
          </cell>
        </row>
        <row r="14">
          <cell r="G14" t="str">
            <v>50334 Field - Printing (Questionnaires, Manuals, Materials)</v>
          </cell>
        </row>
        <row r="15">
          <cell r="G15" t="str">
            <v>50343 Field - Translation</v>
          </cell>
        </row>
        <row r="16">
          <cell r="G16" t="str">
            <v>50346 Field - Training</v>
          </cell>
        </row>
        <row r="17">
          <cell r="G17" t="str">
            <v>50358 Field - Survey and Test Equipment</v>
          </cell>
        </row>
        <row r="18">
          <cell r="G18" t="str">
            <v>50361 Field - Survey Equipment, related Expenses</v>
          </cell>
        </row>
        <row r="19">
          <cell r="G19" t="str">
            <v>50364 Field - Other Expenses</v>
          </cell>
        </row>
        <row r="20">
          <cell r="G20" t="str">
            <v>50381 Data - Outsourced Data</v>
          </cell>
        </row>
        <row r="21">
          <cell r="G21" t="str">
            <v>50401 Interventions - Materials</v>
          </cell>
        </row>
        <row r="22">
          <cell r="G22" t="str">
            <v>50406 Interventions - Medicines</v>
          </cell>
        </row>
        <row r="23">
          <cell r="G23" t="str">
            <v>50505 Vehicle - Rental</v>
          </cell>
        </row>
        <row r="24">
          <cell r="G24" t="str">
            <v>50511 Vehicle - Fuel Costs</v>
          </cell>
        </row>
        <row r="25">
          <cell r="G25" t="str">
            <v>50601 Professional Fees Legal</v>
          </cell>
        </row>
        <row r="26">
          <cell r="G26" t="str">
            <v>50602 Professional Fees Accounting</v>
          </cell>
        </row>
        <row r="27">
          <cell r="G27" t="str">
            <v>50603 Professional Fees Consultants</v>
          </cell>
        </row>
        <row r="28">
          <cell r="G28" t="str">
            <v>50604 Professional Fees Other</v>
          </cell>
        </row>
        <row r="29">
          <cell r="G29" t="str">
            <v>51201 Occupancy Rent</v>
          </cell>
        </row>
        <row r="30">
          <cell r="G30" t="str">
            <v>51202 Occupancy Utilities</v>
          </cell>
        </row>
        <row r="31">
          <cell r="G31" t="str">
            <v>51203 Occupancy Utilities - Electricity</v>
          </cell>
        </row>
        <row r="32">
          <cell r="G32" t="str">
            <v>51204 Occupancy Repairs and maintenance</v>
          </cell>
        </row>
        <row r="33">
          <cell r="G33" t="str">
            <v>51205 Occupancy Security</v>
          </cell>
        </row>
        <row r="34">
          <cell r="G34" t="str">
            <v>51206 Occupancy Other</v>
          </cell>
        </row>
        <row r="35">
          <cell r="G35" t="str">
            <v>51401 Office Expenses Supplies</v>
          </cell>
        </row>
        <row r="36">
          <cell r="G36" t="str">
            <v>51402 Office Expenses Small Equipment</v>
          </cell>
        </row>
        <row r="37">
          <cell r="G37" t="str">
            <v>51403 Office Expenses Telephone</v>
          </cell>
        </row>
        <row r="38">
          <cell r="G38" t="str">
            <v>51404 Office Expenses Postage/Courier/Shipping</v>
          </cell>
        </row>
        <row r="39">
          <cell r="G39" t="str">
            <v>51405 Office Expenses Others</v>
          </cell>
        </row>
        <row r="40">
          <cell r="G40" t="str">
            <v>51406 Office Expenses Equipment R and M</v>
          </cell>
        </row>
        <row r="41">
          <cell r="G41" t="str">
            <v>51601 Computer/Network Software</v>
          </cell>
        </row>
        <row r="42">
          <cell r="G42" t="str">
            <v>51602 Computer/Network Equipment/Peripherals</v>
          </cell>
        </row>
        <row r="43">
          <cell r="G43" t="str">
            <v>51603 Computer/Purchases</v>
          </cell>
        </row>
        <row r="44">
          <cell r="G44" t="str">
            <v>51604 Computer/Network Internet</v>
          </cell>
        </row>
        <row r="45">
          <cell r="G45" t="str">
            <v>51605 Computer/Maintenance and Warranty</v>
          </cell>
        </row>
        <row r="46">
          <cell r="G46" t="str">
            <v>51606 Computer/Network Other</v>
          </cell>
        </row>
        <row r="47">
          <cell r="G47" t="str">
            <v>52201 Travel Airfare</v>
          </cell>
        </row>
        <row r="48">
          <cell r="G48" t="str">
            <v>52202 Travel Lodging</v>
          </cell>
        </row>
        <row r="49">
          <cell r="G49" t="str">
            <v>52203 Travel Meals</v>
          </cell>
        </row>
        <row r="50">
          <cell r="G50" t="str">
            <v>52204 Travel Ground Transportation</v>
          </cell>
        </row>
        <row r="51">
          <cell r="G51" t="str">
            <v>52205 Travel Communications</v>
          </cell>
        </row>
        <row r="52">
          <cell r="G52" t="str">
            <v>52206 Travel Per Diem</v>
          </cell>
        </row>
        <row r="53">
          <cell r="G53" t="str">
            <v>52209 Travel &amp; Entertainment Other</v>
          </cell>
        </row>
        <row r="54">
          <cell r="G54" t="str">
            <v>52601 Training</v>
          </cell>
        </row>
        <row r="55">
          <cell r="G55" t="str">
            <v>52602 Conferences</v>
          </cell>
        </row>
        <row r="56">
          <cell r="G56" t="str">
            <v>53102 Admin. Taxes/licenses and fees (regulatory)</v>
          </cell>
        </row>
        <row r="57">
          <cell r="G57" t="str">
            <v>53103 Admin. Books and Publications</v>
          </cell>
        </row>
        <row r="58">
          <cell r="G58" t="str">
            <v>53104 Admin. Recruiting Expenses</v>
          </cell>
        </row>
        <row r="59">
          <cell r="G59" t="str">
            <v>53105 Admin. Promotion and PR</v>
          </cell>
        </row>
        <row r="60">
          <cell r="G60" t="str">
            <v>53106 Admin. Printing</v>
          </cell>
        </row>
        <row r="61">
          <cell r="G61" t="str">
            <v>53109 Admin. Other Expenses</v>
          </cell>
        </row>
        <row r="62">
          <cell r="G62" t="str">
            <v>53301 Insurance</v>
          </cell>
        </row>
        <row r="63">
          <cell r="G63" t="str">
            <v>54201 Other Expenses Bank Charges</v>
          </cell>
        </row>
        <row r="64">
          <cell r="G64" t="str">
            <v>54251 Other Expenses Gain/Loss on Currency Exchange</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tabSelected="1" zoomScaleNormal="100" workbookViewId="0">
      <selection activeCell="A3" sqref="A3"/>
    </sheetView>
  </sheetViews>
  <sheetFormatPr defaultColWidth="9.33203125" defaultRowHeight="15" x14ac:dyDescent="0.25"/>
  <cols>
    <col min="1" max="1" width="9.33203125" style="3"/>
    <col min="2" max="2" width="24" style="3" customWidth="1"/>
    <col min="3" max="3" width="166.5" style="3" customWidth="1"/>
    <col min="4" max="16384" width="9.33203125" style="3"/>
  </cols>
  <sheetData>
    <row r="1" spans="1:8" ht="18" x14ac:dyDescent="0.25">
      <c r="A1" s="68" t="s">
        <v>174</v>
      </c>
      <c r="B1" s="68"/>
      <c r="C1" s="68"/>
      <c r="D1" s="81"/>
      <c r="E1" s="81"/>
      <c r="F1" s="81"/>
      <c r="G1" s="81"/>
      <c r="H1" s="81"/>
    </row>
    <row r="2" spans="1:8" ht="28.15" customHeight="1" x14ac:dyDescent="0.3">
      <c r="B2" s="4" t="s">
        <v>93</v>
      </c>
    </row>
    <row r="3" spans="1:8" ht="15.75" customHeight="1" x14ac:dyDescent="0.25">
      <c r="B3" s="5" t="s">
        <v>94</v>
      </c>
    </row>
    <row r="4" spans="1:8" ht="30" x14ac:dyDescent="0.25">
      <c r="C4" s="80" t="s">
        <v>179</v>
      </c>
    </row>
    <row r="5" spans="1:8" ht="74.45" customHeight="1" x14ac:dyDescent="0.25">
      <c r="B5" s="6"/>
      <c r="C5" s="80" t="s">
        <v>178</v>
      </c>
    </row>
    <row r="6" spans="1:8" x14ac:dyDescent="0.25">
      <c r="B6" s="6"/>
      <c r="C6" s="8" t="s">
        <v>98</v>
      </c>
    </row>
    <row r="7" spans="1:8" x14ac:dyDescent="0.25">
      <c r="B7" s="5" t="s">
        <v>95</v>
      </c>
      <c r="C7" s="7"/>
    </row>
    <row r="8" spans="1:8" x14ac:dyDescent="0.25">
      <c r="B8" s="6"/>
      <c r="C8" s="72" t="s">
        <v>176</v>
      </c>
    </row>
    <row r="9" spans="1:8" x14ac:dyDescent="0.25">
      <c r="B9" s="6"/>
      <c r="C9" s="80" t="s">
        <v>180</v>
      </c>
    </row>
    <row r="10" spans="1:8" ht="28.15" customHeight="1" x14ac:dyDescent="0.25">
      <c r="B10" s="6"/>
      <c r="C10" s="80" t="s">
        <v>181</v>
      </c>
    </row>
    <row r="11" spans="1:8" ht="30" x14ac:dyDescent="0.25">
      <c r="B11" s="6"/>
      <c r="C11" s="80" t="s">
        <v>182</v>
      </c>
    </row>
    <row r="12" spans="1:8" x14ac:dyDescent="0.25">
      <c r="B12" s="6"/>
      <c r="C12" s="61" t="s">
        <v>177</v>
      </c>
    </row>
    <row r="13" spans="1:8" x14ac:dyDescent="0.25">
      <c r="B13" s="5" t="s">
        <v>96</v>
      </c>
      <c r="C13" s="7"/>
    </row>
    <row r="14" spans="1:8" ht="45" x14ac:dyDescent="0.25">
      <c r="C14" s="60" t="s">
        <v>172</v>
      </c>
    </row>
    <row r="15" spans="1:8" ht="45" x14ac:dyDescent="0.25">
      <c r="C15" s="60" t="s">
        <v>173</v>
      </c>
    </row>
    <row r="16" spans="1:8" x14ac:dyDescent="0.25">
      <c r="C16" s="60"/>
    </row>
    <row r="17" spans="2:3" x14ac:dyDescent="0.25">
      <c r="B17" s="5" t="s">
        <v>97</v>
      </c>
      <c r="C17" s="7"/>
    </row>
    <row r="18" spans="2:3" ht="61.9" customHeight="1" x14ac:dyDescent="0.25">
      <c r="C18" s="83" t="s">
        <v>184</v>
      </c>
    </row>
    <row r="19" spans="2:3" ht="60" x14ac:dyDescent="0.25">
      <c r="C19" s="82" t="s">
        <v>183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3"/>
  <sheetViews>
    <sheetView zoomScale="110" zoomScaleNormal="110" workbookViewId="0">
      <selection activeCell="A4" sqref="A4"/>
    </sheetView>
  </sheetViews>
  <sheetFormatPr defaultRowHeight="10.5" outlineLevelRow="1" outlineLevelCol="2" x14ac:dyDescent="0.15"/>
  <cols>
    <col min="2" max="2" width="14.1640625" customWidth="1"/>
    <col min="3" max="3" width="41.83203125" customWidth="1" outlineLevel="1"/>
    <col min="4" max="4" width="19.6640625" customWidth="1" outlineLevel="2"/>
    <col min="5" max="5" width="23.5" customWidth="1" outlineLevel="2"/>
    <col min="6" max="6" width="20" bestFit="1" customWidth="1" outlineLevel="2"/>
    <col min="7" max="7" width="18" bestFit="1" customWidth="1" outlineLevel="1"/>
    <col min="8" max="9" width="12" bestFit="1" customWidth="1" outlineLevel="2"/>
    <col min="10" max="10" width="25.6640625" bestFit="1" customWidth="1" outlineLevel="2"/>
    <col min="11" max="11" width="15.1640625" bestFit="1" customWidth="1" outlineLevel="2"/>
    <col min="12" max="12" width="16.5" customWidth="1" outlineLevel="1"/>
    <col min="13" max="13" width="16.6640625" style="19" bestFit="1" customWidth="1" outlineLevel="1"/>
    <col min="14" max="14" width="14.6640625" style="19" bestFit="1" customWidth="1"/>
    <col min="15" max="15" width="26.5" style="38" bestFit="1" customWidth="1"/>
    <col min="16" max="16" width="17.1640625" bestFit="1" customWidth="1"/>
  </cols>
  <sheetData>
    <row r="1" spans="1:15" s="24" customFormat="1" ht="28.5" customHeight="1" x14ac:dyDescent="0.15">
      <c r="A1" s="68" t="s">
        <v>174</v>
      </c>
      <c r="B1" s="68"/>
      <c r="C1" s="68"/>
      <c r="D1" s="68"/>
      <c r="E1" s="68"/>
      <c r="F1" s="68"/>
      <c r="G1" s="68"/>
      <c r="H1" s="68"/>
      <c r="M1" s="32"/>
      <c r="N1" s="32"/>
      <c r="O1" s="37"/>
    </row>
    <row r="2" spans="1:15" s="24" customFormat="1" ht="21.6" customHeight="1" x14ac:dyDescent="0.15">
      <c r="A2" s="69" t="s">
        <v>175</v>
      </c>
      <c r="B2" s="69"/>
      <c r="C2" s="70"/>
      <c r="D2" s="70"/>
      <c r="E2" s="70"/>
      <c r="F2" s="70"/>
      <c r="G2" s="70"/>
      <c r="H2" s="70"/>
      <c r="M2" s="32"/>
      <c r="N2" s="32"/>
      <c r="O2" s="37"/>
    </row>
    <row r="3" spans="1:15" s="24" customFormat="1" ht="18.399999999999999" customHeight="1" x14ac:dyDescent="0.2">
      <c r="C3" s="31" t="s">
        <v>133</v>
      </c>
      <c r="M3" s="32"/>
      <c r="N3" s="32"/>
      <c r="O3" s="37"/>
    </row>
    <row r="4" spans="1:15" s="24" customFormat="1" ht="12.75" x14ac:dyDescent="0.2">
      <c r="C4" s="91" t="s">
        <v>134</v>
      </c>
      <c r="D4" s="91"/>
      <c r="E4" s="91"/>
      <c r="F4" s="91"/>
      <c r="G4" s="91"/>
      <c r="M4" s="32"/>
      <c r="N4" s="32"/>
      <c r="O4" s="37"/>
    </row>
    <row r="5" spans="1:15" s="24" customFormat="1" ht="21" x14ac:dyDescent="0.15">
      <c r="C5" s="63" t="s">
        <v>157</v>
      </c>
      <c r="D5" s="63" t="s">
        <v>153</v>
      </c>
      <c r="E5" s="64" t="s">
        <v>154</v>
      </c>
      <c r="F5" s="64" t="s">
        <v>155</v>
      </c>
      <c r="G5" s="64" t="s">
        <v>156</v>
      </c>
      <c r="M5" s="32"/>
      <c r="N5" s="32"/>
      <c r="O5" s="37"/>
    </row>
    <row r="6" spans="1:15" s="24" customFormat="1" outlineLevel="1" x14ac:dyDescent="0.15">
      <c r="C6" s="33" t="s">
        <v>139</v>
      </c>
      <c r="D6" s="56">
        <f>F21</f>
        <v>2429976.2721900009</v>
      </c>
      <c r="E6" s="55">
        <f>D6/$D$37</f>
        <v>0.37856383508383179</v>
      </c>
      <c r="F6" s="53">
        <f>F32</f>
        <v>244042517.01604176</v>
      </c>
      <c r="G6" s="54">
        <f>F6/$D$37</f>
        <v>38.019165957469227</v>
      </c>
      <c r="M6" s="32"/>
      <c r="N6" s="32"/>
      <c r="O6" s="37"/>
    </row>
    <row r="7" spans="1:15" s="24" customFormat="1" outlineLevel="1" x14ac:dyDescent="0.15">
      <c r="C7" s="33" t="s">
        <v>187</v>
      </c>
      <c r="D7" s="56">
        <f>D21</f>
        <v>27412</v>
      </c>
      <c r="E7" s="55">
        <f t="shared" ref="E7:E8" si="0">D7/$D$37</f>
        <v>4.270491019225311E-3</v>
      </c>
      <c r="F7" s="53">
        <f>D32</f>
        <v>2752987.16</v>
      </c>
      <c r="G7" s="54">
        <f t="shared" ref="G7:G8" si="1">F7/$D$37</f>
        <v>0.42888541306079797</v>
      </c>
      <c r="M7" s="32"/>
      <c r="N7" s="32"/>
      <c r="O7" s="37"/>
    </row>
    <row r="8" spans="1:15" s="24" customFormat="1" outlineLevel="1" x14ac:dyDescent="0.15">
      <c r="C8" s="33" t="s">
        <v>149</v>
      </c>
      <c r="D8" s="56">
        <f>E21</f>
        <v>401528.39321931091</v>
      </c>
      <c r="E8" s="55">
        <f t="shared" si="0"/>
        <v>6.2553750080513504E-2</v>
      </c>
      <c r="F8" s="53">
        <f>E32</f>
        <v>40325496.531015396</v>
      </c>
      <c r="G8" s="54">
        <f t="shared" si="1"/>
        <v>6.2822731205859723</v>
      </c>
      <c r="M8" s="32"/>
      <c r="N8" s="32"/>
      <c r="O8" s="37"/>
    </row>
    <row r="9" spans="1:15" s="24" customFormat="1" x14ac:dyDescent="0.15">
      <c r="C9" s="75" t="s">
        <v>164</v>
      </c>
      <c r="D9" s="76">
        <f>G21</f>
        <v>2858916.6654093117</v>
      </c>
      <c r="E9" s="85">
        <f>SUM(E6:E8)</f>
        <v>0.44538807618357062</v>
      </c>
      <c r="F9" s="78">
        <f>G32</f>
        <v>287121000.70705712</v>
      </c>
      <c r="G9" s="77">
        <f>SUM(G6:G8)</f>
        <v>44.730324491115994</v>
      </c>
      <c r="H9" s="58"/>
      <c r="K9" s="62"/>
      <c r="M9" s="32"/>
      <c r="N9" s="32"/>
      <c r="O9" s="37"/>
    </row>
    <row r="10" spans="1:15" s="24" customFormat="1" x14ac:dyDescent="0.15">
      <c r="E10" s="71"/>
      <c r="M10" s="32"/>
      <c r="N10" s="32"/>
      <c r="O10" s="37"/>
    </row>
    <row r="11" spans="1:15" s="24" customFormat="1" x14ac:dyDescent="0.15">
      <c r="M11" s="32"/>
      <c r="N11" s="32"/>
      <c r="O11" s="37"/>
    </row>
    <row r="12" spans="1:15" s="24" customFormat="1" ht="12.75" x14ac:dyDescent="0.2">
      <c r="C12" s="92" t="s">
        <v>147</v>
      </c>
      <c r="D12" s="92"/>
      <c r="E12" s="92"/>
      <c r="F12" s="92"/>
      <c r="G12" s="92"/>
      <c r="H12" s="92"/>
      <c r="M12" s="32"/>
      <c r="N12" s="32"/>
      <c r="O12" s="37"/>
    </row>
    <row r="13" spans="1:15" s="24" customFormat="1" x14ac:dyDescent="0.15">
      <c r="C13" s="63" t="s">
        <v>148</v>
      </c>
      <c r="D13" s="63" t="s">
        <v>186</v>
      </c>
      <c r="E13" s="63" t="s">
        <v>149</v>
      </c>
      <c r="F13" s="63" t="s">
        <v>139</v>
      </c>
      <c r="G13" s="63" t="s">
        <v>150</v>
      </c>
      <c r="H13" s="63" t="s">
        <v>151</v>
      </c>
      <c r="M13" s="32"/>
      <c r="N13" s="32"/>
      <c r="O13" s="37"/>
    </row>
    <row r="14" spans="1:15" s="24" customFormat="1" outlineLevel="1" x14ac:dyDescent="0.15">
      <c r="C14" s="33" t="s">
        <v>112</v>
      </c>
      <c r="D14" s="33"/>
      <c r="E14" s="56">
        <f>SUMIFS($N$45:$N$63, $P$45:$P$63, "WHO")</f>
        <v>0</v>
      </c>
      <c r="F14" s="56">
        <f>SUMIFS($N$45:$N$63, $P$45:$P$63, "DtWI")</f>
        <v>124765.43894000002</v>
      </c>
      <c r="G14" s="56">
        <f>SUM(D14:F14)</f>
        <v>124765.43894000002</v>
      </c>
      <c r="H14" s="57">
        <f t="shared" ref="H14:H21" si="2">G14/$G$21</f>
        <v>4.3640809978676774E-2</v>
      </c>
      <c r="J14" s="37"/>
      <c r="K14" s="37"/>
      <c r="L14" s="37"/>
      <c r="M14" s="32"/>
      <c r="N14" s="32"/>
      <c r="O14" s="37"/>
    </row>
    <row r="15" spans="1:15" s="24" customFormat="1" outlineLevel="1" x14ac:dyDescent="0.15">
      <c r="C15" s="33" t="s">
        <v>113</v>
      </c>
      <c r="D15" s="33"/>
      <c r="E15" s="56">
        <f>SUMIFS($N$65:$N$67, $P$65:$P$67, "WHO")+SUMIFS($N$65:$N$67,$P$65:$P$67, "KEMRI")</f>
        <v>93169.254219310867</v>
      </c>
      <c r="F15" s="56">
        <f>SUMIFS($N$65:$N$67, $P$65:$P$67, "DtWI")</f>
        <v>0</v>
      </c>
      <c r="G15" s="56">
        <f t="shared" ref="G15:G21" si="3">SUM(D15:F15)</f>
        <v>93169.254219310867</v>
      </c>
      <c r="H15" s="57">
        <f t="shared" si="2"/>
        <v>3.2589006649472174E-2</v>
      </c>
      <c r="J15" s="37"/>
      <c r="K15" s="37"/>
      <c r="L15" s="37"/>
      <c r="M15" s="32"/>
      <c r="N15" s="32"/>
      <c r="O15" s="37"/>
    </row>
    <row r="16" spans="1:15" s="24" customFormat="1" outlineLevel="1" x14ac:dyDescent="0.15">
      <c r="C16" s="33" t="s">
        <v>119</v>
      </c>
      <c r="D16" s="56">
        <f>SUMIFS($N$69:$N$81, $P$69:$P$81,"MOH")</f>
        <v>27412</v>
      </c>
      <c r="E16" s="84">
        <f>SUMIFS($N$69:$N$81, $P$69:$P$81, "WHO")</f>
        <v>308359.13900000002</v>
      </c>
      <c r="F16" s="56">
        <f>SUMIFS($N$69:$N$81, $P$69:$P$81, "DtWI")</f>
        <v>8695.2021000000004</v>
      </c>
      <c r="G16" s="56">
        <f t="shared" si="3"/>
        <v>344466.34110000002</v>
      </c>
      <c r="H16" s="57">
        <f t="shared" si="2"/>
        <v>0.12048841621295832</v>
      </c>
      <c r="J16" s="37"/>
      <c r="K16" s="37"/>
      <c r="L16" s="37"/>
      <c r="M16" s="32"/>
      <c r="N16" s="32"/>
      <c r="O16" s="37"/>
    </row>
    <row r="17" spans="3:15" s="24" customFormat="1" outlineLevel="1" x14ac:dyDescent="0.15">
      <c r="C17" s="33" t="s">
        <v>120</v>
      </c>
      <c r="D17" s="33"/>
      <c r="E17" s="56">
        <f>SUMIFS($N$83:$N$132, $P$83:$P$132, "WHO")</f>
        <v>0</v>
      </c>
      <c r="F17" s="56">
        <f>SUMIFS($N$83:$N$132, $P$83:$P$132, "DtWI")</f>
        <v>1079028.6170000006</v>
      </c>
      <c r="G17" s="56">
        <f t="shared" si="3"/>
        <v>1079028.6170000006</v>
      </c>
      <c r="H17" s="57">
        <f t="shared" si="2"/>
        <v>0.3774256976621303</v>
      </c>
      <c r="J17" s="37"/>
      <c r="K17" s="37"/>
      <c r="L17" s="37"/>
      <c r="M17" s="32"/>
      <c r="N17" s="32"/>
      <c r="O17" s="37"/>
    </row>
    <row r="18" spans="3:15" s="24" customFormat="1" outlineLevel="1" x14ac:dyDescent="0.15">
      <c r="C18" s="33" t="s">
        <v>123</v>
      </c>
      <c r="D18" s="33"/>
      <c r="E18" s="56">
        <f>SUMIFS($N$134:$N$160, $P$134:$P$160, "WHO")</f>
        <v>0</v>
      </c>
      <c r="F18" s="56">
        <f>SUMIFS($N$134:$N$160, $P$134:$P$160, "DtWI")</f>
        <v>96284.451700000034</v>
      </c>
      <c r="G18" s="56">
        <f t="shared" si="3"/>
        <v>96284.451700000034</v>
      </c>
      <c r="H18" s="57">
        <f t="shared" si="2"/>
        <v>3.3678649281725384E-2</v>
      </c>
      <c r="J18" s="37"/>
      <c r="K18" s="37"/>
      <c r="L18" s="37"/>
      <c r="M18" s="32"/>
      <c r="N18" s="32"/>
      <c r="O18" s="37"/>
    </row>
    <row r="19" spans="3:15" s="24" customFormat="1" outlineLevel="1" x14ac:dyDescent="0.15">
      <c r="C19" s="33" t="s">
        <v>124</v>
      </c>
      <c r="D19" s="33"/>
      <c r="E19" s="56">
        <f>SUMIFS($N$162:$N$186, $P$162:$P$186, "WHO")</f>
        <v>0</v>
      </c>
      <c r="F19" s="56">
        <f>SUMIFS($N$162:$N$186, $P$162:$P$186, "DtWI")</f>
        <v>111234.44830000002</v>
      </c>
      <c r="G19" s="56">
        <f t="shared" si="3"/>
        <v>111234.44830000002</v>
      </c>
      <c r="H19" s="57">
        <f t="shared" si="2"/>
        <v>3.8907901599879113E-2</v>
      </c>
      <c r="J19" s="37"/>
      <c r="K19" s="37"/>
      <c r="L19" s="37"/>
      <c r="M19" s="32"/>
      <c r="N19" s="32"/>
      <c r="O19" s="37"/>
    </row>
    <row r="20" spans="3:15" s="24" customFormat="1" outlineLevel="1" x14ac:dyDescent="0.15">
      <c r="C20" s="33" t="s">
        <v>127</v>
      </c>
      <c r="D20" s="33"/>
      <c r="E20" s="56">
        <f>SUMIFS($N$188:$N$227, $P$188:$P$227, "WHO")</f>
        <v>0</v>
      </c>
      <c r="F20" s="56">
        <f>SUMIFS($N$188:$N$227, $P$188:$P$227, "DtWI")</f>
        <v>1009968.11415</v>
      </c>
      <c r="G20" s="56">
        <f t="shared" si="3"/>
        <v>1009968.11415</v>
      </c>
      <c r="H20" s="57">
        <f t="shared" si="2"/>
        <v>0.35326951861515793</v>
      </c>
      <c r="J20" s="37"/>
      <c r="K20" s="37"/>
      <c r="L20" s="37"/>
      <c r="M20" s="32"/>
      <c r="N20" s="32"/>
      <c r="O20" s="37"/>
    </row>
    <row r="21" spans="3:15" s="24" customFormat="1" x14ac:dyDescent="0.15">
      <c r="C21" s="75" t="s">
        <v>164</v>
      </c>
      <c r="D21" s="86">
        <f>SUM(D14:D20)</f>
        <v>27412</v>
      </c>
      <c r="E21" s="76">
        <f>SUM(E14:E20)</f>
        <v>401528.39321931091</v>
      </c>
      <c r="F21" s="76">
        <f>SUM(F14:F20)</f>
        <v>2429976.2721900009</v>
      </c>
      <c r="G21" s="86">
        <f t="shared" si="3"/>
        <v>2858916.6654093117</v>
      </c>
      <c r="H21" s="79">
        <f t="shared" si="2"/>
        <v>1</v>
      </c>
      <c r="J21" s="37"/>
      <c r="K21" s="37"/>
      <c r="L21" s="37"/>
      <c r="M21" s="32"/>
      <c r="N21" s="32"/>
      <c r="O21" s="37"/>
    </row>
    <row r="22" spans="3:15" s="24" customFormat="1" x14ac:dyDescent="0.15">
      <c r="C22" s="34"/>
      <c r="D22" s="34"/>
      <c r="E22" s="34"/>
      <c r="F22" s="34"/>
      <c r="G22" s="34"/>
      <c r="H22" s="34"/>
      <c r="M22" s="32"/>
      <c r="N22" s="32"/>
      <c r="O22" s="37"/>
    </row>
    <row r="23" spans="3:15" s="24" customFormat="1" ht="12.75" x14ac:dyDescent="0.2">
      <c r="C23" s="92" t="s">
        <v>152</v>
      </c>
      <c r="D23" s="92"/>
      <c r="E23" s="92"/>
      <c r="F23" s="92"/>
      <c r="G23" s="92"/>
      <c r="H23" s="92"/>
      <c r="M23" s="32"/>
      <c r="N23" s="32"/>
      <c r="O23" s="37"/>
    </row>
    <row r="24" spans="3:15" s="24" customFormat="1" x14ac:dyDescent="0.15">
      <c r="C24" s="63" t="s">
        <v>148</v>
      </c>
      <c r="D24" s="63" t="s">
        <v>187</v>
      </c>
      <c r="E24" s="63" t="s">
        <v>149</v>
      </c>
      <c r="F24" s="63" t="s">
        <v>139</v>
      </c>
      <c r="G24" s="63" t="s">
        <v>150</v>
      </c>
      <c r="H24" s="63" t="s">
        <v>151</v>
      </c>
      <c r="M24" s="32"/>
      <c r="N24" s="32"/>
      <c r="O24" s="37"/>
    </row>
    <row r="25" spans="3:15" s="24" customFormat="1" ht="11.25" customHeight="1" outlineLevel="1" x14ac:dyDescent="0.15">
      <c r="C25" s="33" t="s">
        <v>112</v>
      </c>
      <c r="D25" s="87"/>
      <c r="E25" s="53">
        <f>SUMIFS($O$45:$O$63, $P$45:$P$63, "WHO")</f>
        <v>0</v>
      </c>
      <c r="F25" s="53">
        <f>SUMIFS($O$45:$O$63, $P$45:$P$63, "DtWI")</f>
        <v>12530193.032744201</v>
      </c>
      <c r="G25" s="53">
        <f>SUM(D25:F25)</f>
        <v>12530193.032744201</v>
      </c>
      <c r="H25" s="57">
        <f t="shared" ref="H25:H32" si="4">G25/$G$32</f>
        <v>4.3640809978676781E-2</v>
      </c>
      <c r="M25" s="32"/>
      <c r="N25" s="32"/>
      <c r="O25" s="37"/>
    </row>
    <row r="26" spans="3:15" s="24" customFormat="1" outlineLevel="1" x14ac:dyDescent="0.15">
      <c r="C26" s="33" t="s">
        <v>113</v>
      </c>
      <c r="D26" s="87"/>
      <c r="E26" s="53">
        <f>SUMIFS($O$65:$O$67, $P$65:$P$67, "WHO")+SUMIFS($O$65:$O$67,$P$65:$P$67, "KEMRI")</f>
        <v>9356988.2012453917</v>
      </c>
      <c r="F26" s="53">
        <f>SUMIFS($O$65:$O$67, $P$65:$P$67, "DtWI")</f>
        <v>0</v>
      </c>
      <c r="G26" s="53">
        <f t="shared" ref="G26:G32" si="5">SUM(D26:F26)</f>
        <v>9356988.2012453917</v>
      </c>
      <c r="H26" s="57">
        <f t="shared" si="4"/>
        <v>3.2589006649472181E-2</v>
      </c>
      <c r="M26" s="32"/>
      <c r="N26" s="32"/>
      <c r="O26" s="37"/>
    </row>
    <row r="27" spans="3:15" s="24" customFormat="1" outlineLevel="1" x14ac:dyDescent="0.15">
      <c r="C27" s="33" t="s">
        <v>119</v>
      </c>
      <c r="D27" s="87">
        <f>SUMIFS($O$69:$O$81, $P$69:$P$81,"MOH")</f>
        <v>2752987.16</v>
      </c>
      <c r="E27" s="54">
        <f>SUMIFS($O$69:$O$81, $P$69:$P$81, "WHO")</f>
        <v>30968508.329770003</v>
      </c>
      <c r="F27" s="53">
        <f>SUMIFS($O$69:$O$81, $P$69:$P$81, "DtWI")</f>
        <v>873259.14690300031</v>
      </c>
      <c r="G27" s="53">
        <f t="shared" si="5"/>
        <v>34594754.636673003</v>
      </c>
      <c r="H27" s="57">
        <f t="shared" si="4"/>
        <v>0.12048841621295833</v>
      </c>
      <c r="M27" s="32"/>
      <c r="N27" s="32"/>
      <c r="O27" s="37"/>
    </row>
    <row r="28" spans="3:15" s="24" customFormat="1" outlineLevel="1" x14ac:dyDescent="0.15">
      <c r="C28" s="33" t="s">
        <v>120</v>
      </c>
      <c r="D28" s="87"/>
      <c r="E28" s="53">
        <f>SUMIFS($O$83:$O$132, $P$83:$P$132, "WHO")</f>
        <v>0</v>
      </c>
      <c r="F28" s="53">
        <f>SUMIFS($O$83:$O$132, $P$83:$P$132, "DtWI")</f>
        <v>108366844.00531003</v>
      </c>
      <c r="G28" s="53">
        <f t="shared" si="5"/>
        <v>108366844.00531003</v>
      </c>
      <c r="H28" s="57">
        <f t="shared" si="4"/>
        <v>0.37742569766213024</v>
      </c>
      <c r="M28" s="32"/>
      <c r="N28" s="32"/>
      <c r="O28" s="37"/>
    </row>
    <row r="29" spans="3:15" s="24" customFormat="1" outlineLevel="1" x14ac:dyDescent="0.15">
      <c r="C29" s="33" t="s">
        <v>123</v>
      </c>
      <c r="D29" s="87"/>
      <c r="E29" s="53">
        <f>SUMIFS($O$134:$O$160, $P$134:$P$160, "WHO")</f>
        <v>0</v>
      </c>
      <c r="F29" s="53">
        <f>SUMIFS($O$134:$O$160, $P$134:$P$160, "DtWI")</f>
        <v>9669847.4842310026</v>
      </c>
      <c r="G29" s="53">
        <f t="shared" si="5"/>
        <v>9669847.4842310026</v>
      </c>
      <c r="H29" s="57">
        <f t="shared" si="4"/>
        <v>3.3678649281725384E-2</v>
      </c>
      <c r="M29" s="32"/>
      <c r="N29" s="32"/>
      <c r="O29" s="37"/>
    </row>
    <row r="30" spans="3:15" s="24" customFormat="1" outlineLevel="1" x14ac:dyDescent="0.15">
      <c r="C30" s="33" t="s">
        <v>124</v>
      </c>
      <c r="D30" s="87"/>
      <c r="E30" s="53">
        <f>SUMIFS($O$162:$O$186, $P$162:$P$186, "WHO")</f>
        <v>0</v>
      </c>
      <c r="F30" s="53">
        <f>SUMIFS($O$162:$O$186, $P$162:$P$186, "DtWI")</f>
        <v>11171275.642769001</v>
      </c>
      <c r="G30" s="53">
        <f t="shared" si="5"/>
        <v>11171275.642769001</v>
      </c>
      <c r="H30" s="57">
        <f t="shared" si="4"/>
        <v>3.890790159987912E-2</v>
      </c>
      <c r="M30" s="32"/>
      <c r="N30" s="32"/>
      <c r="O30" s="37"/>
    </row>
    <row r="31" spans="3:15" s="24" customFormat="1" outlineLevel="1" x14ac:dyDescent="0.15">
      <c r="C31" s="33" t="s">
        <v>127</v>
      </c>
      <c r="D31" s="87"/>
      <c r="E31" s="53">
        <f>SUMIFS($O$188:$O$227, $P$188:$P$227, "WHO")</f>
        <v>0</v>
      </c>
      <c r="F31" s="53">
        <f>SUMIFS($O$188:$O$227, $P$188:$P$227, "DtWI")</f>
        <v>101431097.7040845</v>
      </c>
      <c r="G31" s="53">
        <f t="shared" si="5"/>
        <v>101431097.7040845</v>
      </c>
      <c r="H31" s="57">
        <f t="shared" si="4"/>
        <v>0.35326951861515798</v>
      </c>
      <c r="M31" s="32"/>
      <c r="N31" s="32"/>
      <c r="O31" s="37"/>
    </row>
    <row r="32" spans="3:15" s="24" customFormat="1" x14ac:dyDescent="0.15">
      <c r="C32" s="75" t="s">
        <v>150</v>
      </c>
      <c r="D32" s="88">
        <f>SUM(D25:D31)</f>
        <v>2752987.16</v>
      </c>
      <c r="E32" s="78">
        <f>SUM(E25:E31)</f>
        <v>40325496.531015396</v>
      </c>
      <c r="F32" s="78">
        <f>SUM(F25:F31)</f>
        <v>244042517.01604176</v>
      </c>
      <c r="G32" s="78">
        <f t="shared" si="5"/>
        <v>287121000.70705712</v>
      </c>
      <c r="H32" s="79">
        <f t="shared" si="4"/>
        <v>1</v>
      </c>
      <c r="M32" s="32"/>
      <c r="N32" s="32"/>
      <c r="O32" s="37"/>
    </row>
    <row r="33" spans="1:16" s="24" customFormat="1" x14ac:dyDescent="0.15">
      <c r="M33" s="32"/>
      <c r="N33" s="32"/>
      <c r="O33" s="37"/>
    </row>
    <row r="34" spans="1:16" s="24" customFormat="1" x14ac:dyDescent="0.15">
      <c r="M34" s="32"/>
      <c r="N34" s="32"/>
      <c r="O34" s="37"/>
    </row>
    <row r="35" spans="1:16" s="24" customFormat="1" x14ac:dyDescent="0.15">
      <c r="M35" s="32"/>
      <c r="N35" s="32"/>
      <c r="O35" s="37"/>
    </row>
    <row r="36" spans="1:16" s="24" customFormat="1" ht="15" x14ac:dyDescent="0.2">
      <c r="C36" s="31" t="s">
        <v>130</v>
      </c>
      <c r="M36" s="32"/>
      <c r="N36" s="32"/>
      <c r="O36" s="37"/>
    </row>
    <row r="37" spans="1:16" s="24" customFormat="1" x14ac:dyDescent="0.15">
      <c r="C37" s="33" t="s">
        <v>131</v>
      </c>
      <c r="D37" s="35">
        <v>6418934</v>
      </c>
      <c r="M37" s="32"/>
      <c r="N37" s="32"/>
      <c r="O37" s="37"/>
    </row>
    <row r="38" spans="1:16" s="24" customFormat="1" x14ac:dyDescent="0.15">
      <c r="C38" s="33" t="s">
        <v>132</v>
      </c>
      <c r="D38" s="33">
        <v>100.43</v>
      </c>
      <c r="M38" s="32"/>
      <c r="N38" s="32"/>
      <c r="O38" s="37"/>
    </row>
    <row r="39" spans="1:16" s="24" customFormat="1" x14ac:dyDescent="0.15">
      <c r="M39" s="32"/>
      <c r="N39" s="32"/>
      <c r="O39" s="37"/>
    </row>
    <row r="40" spans="1:16" s="24" customFormat="1" x14ac:dyDescent="0.15">
      <c r="M40" s="32"/>
      <c r="N40" s="32"/>
      <c r="O40" s="37"/>
    </row>
    <row r="41" spans="1:16" x14ac:dyDescent="0.15">
      <c r="A41" s="24"/>
      <c r="B41" s="24"/>
      <c r="C41" s="24"/>
      <c r="D41" s="24"/>
      <c r="E41" s="24"/>
      <c r="F41" s="24"/>
      <c r="G41" s="24"/>
      <c r="H41" s="24"/>
      <c r="I41" s="24"/>
      <c r="J41" s="24"/>
      <c r="K41" s="24"/>
      <c r="L41" s="24"/>
      <c r="M41" s="32"/>
      <c r="N41" s="32"/>
      <c r="O41" s="37"/>
      <c r="P41" s="24"/>
    </row>
    <row r="42" spans="1:16" ht="16.149999999999999" customHeight="1" x14ac:dyDescent="0.2">
      <c r="A42" s="24"/>
      <c r="B42" s="1"/>
      <c r="C42" s="65" t="s">
        <v>140</v>
      </c>
      <c r="D42" s="1"/>
      <c r="E42" s="1"/>
      <c r="F42" s="1"/>
      <c r="G42" s="1"/>
      <c r="H42" s="1"/>
      <c r="I42" s="1"/>
      <c r="J42" s="1"/>
      <c r="K42" s="1"/>
      <c r="L42" s="1"/>
      <c r="M42" s="66"/>
      <c r="N42" s="66"/>
      <c r="O42" s="67"/>
      <c r="P42" s="1"/>
    </row>
    <row r="43" spans="1:16" s="9" customFormat="1" ht="45.75" customHeight="1" x14ac:dyDescent="0.25">
      <c r="B43" s="9" t="s">
        <v>99</v>
      </c>
      <c r="C43" s="9" t="s">
        <v>100</v>
      </c>
      <c r="D43" s="9" t="s">
        <v>101</v>
      </c>
      <c r="E43" s="9" t="s">
        <v>102</v>
      </c>
      <c r="F43" s="9" t="s">
        <v>103</v>
      </c>
      <c r="G43" s="9" t="s">
        <v>104</v>
      </c>
      <c r="H43" s="16" t="s">
        <v>103</v>
      </c>
      <c r="I43" s="23" t="s">
        <v>144</v>
      </c>
      <c r="J43" s="9" t="s">
        <v>105</v>
      </c>
      <c r="K43" s="9" t="s">
        <v>106</v>
      </c>
      <c r="L43" s="18" t="s">
        <v>107</v>
      </c>
      <c r="M43" s="22" t="s">
        <v>108</v>
      </c>
      <c r="N43" s="22" t="s">
        <v>109</v>
      </c>
      <c r="O43" s="39" t="s">
        <v>110</v>
      </c>
      <c r="P43" s="9" t="s">
        <v>111</v>
      </c>
    </row>
    <row r="44" spans="1:16" x14ac:dyDescent="0.15">
      <c r="B44" s="89" t="s">
        <v>112</v>
      </c>
      <c r="C44" s="89"/>
    </row>
    <row r="45" spans="1:16" outlineLevel="1" x14ac:dyDescent="0.15">
      <c r="B45" s="41" t="s">
        <v>159</v>
      </c>
      <c r="C45" s="42" t="s">
        <v>6</v>
      </c>
      <c r="E45" t="s">
        <v>118</v>
      </c>
      <c r="M45" s="19">
        <v>364.34</v>
      </c>
      <c r="N45" s="19">
        <f>SUM(L45:M45)</f>
        <v>364.34</v>
      </c>
      <c r="O45" s="38">
        <f>N45*$D$38</f>
        <v>36590.6662</v>
      </c>
      <c r="P45" t="s">
        <v>139</v>
      </c>
    </row>
    <row r="46" spans="1:16" outlineLevel="1" x14ac:dyDescent="0.15">
      <c r="B46" s="90" t="s">
        <v>160</v>
      </c>
      <c r="C46" s="43" t="s">
        <v>56</v>
      </c>
      <c r="E46" t="s">
        <v>118</v>
      </c>
      <c r="M46" s="19">
        <v>295.26</v>
      </c>
      <c r="N46" s="19">
        <f t="shared" ref="N46:N109" si="6">SUM(L46:M46)</f>
        <v>295.26</v>
      </c>
      <c r="O46" s="38">
        <f t="shared" ref="O46:O63" si="7">N46*$D$38</f>
        <v>29652.961800000001</v>
      </c>
      <c r="P46" t="s">
        <v>139</v>
      </c>
    </row>
    <row r="47" spans="1:16" outlineLevel="1" x14ac:dyDescent="0.15">
      <c r="B47" s="90"/>
      <c r="C47" s="43" t="s">
        <v>57</v>
      </c>
      <c r="E47" t="s">
        <v>118</v>
      </c>
      <c r="M47" s="19">
        <v>13582.34</v>
      </c>
      <c r="N47" s="19">
        <f t="shared" si="6"/>
        <v>13582.34</v>
      </c>
      <c r="O47" s="38">
        <f t="shared" si="7"/>
        <v>1364074.4062000001</v>
      </c>
      <c r="P47" t="s">
        <v>139</v>
      </c>
    </row>
    <row r="48" spans="1:16" outlineLevel="1" x14ac:dyDescent="0.15">
      <c r="B48" s="90"/>
      <c r="C48" s="43" t="s">
        <v>45</v>
      </c>
      <c r="E48" t="s">
        <v>118</v>
      </c>
      <c r="M48" s="19">
        <v>958.91</v>
      </c>
      <c r="N48" s="19">
        <f t="shared" si="6"/>
        <v>958.91</v>
      </c>
      <c r="O48" s="38">
        <f t="shared" si="7"/>
        <v>96303.331300000005</v>
      </c>
      <c r="P48" t="s">
        <v>139</v>
      </c>
    </row>
    <row r="49" spans="2:16" outlineLevel="1" x14ac:dyDescent="0.15">
      <c r="B49" s="90"/>
      <c r="C49" s="43" t="s">
        <v>44</v>
      </c>
      <c r="E49" t="s">
        <v>118</v>
      </c>
      <c r="M49" s="19">
        <v>4126.62</v>
      </c>
      <c r="N49" s="19">
        <f t="shared" si="6"/>
        <v>4126.62</v>
      </c>
      <c r="O49" s="38">
        <f t="shared" si="7"/>
        <v>414436.44660000002</v>
      </c>
      <c r="P49" t="s">
        <v>139</v>
      </c>
    </row>
    <row r="50" spans="2:16" outlineLevel="1" x14ac:dyDescent="0.15">
      <c r="B50" s="90"/>
      <c r="C50" s="20" t="s">
        <v>25</v>
      </c>
      <c r="E50" t="s">
        <v>118</v>
      </c>
      <c r="M50" s="19">
        <v>-367.14</v>
      </c>
      <c r="N50" s="19">
        <f t="shared" si="6"/>
        <v>-367.14</v>
      </c>
      <c r="O50" s="38">
        <f t="shared" si="7"/>
        <v>-36871.870199999998</v>
      </c>
      <c r="P50" t="s">
        <v>139</v>
      </c>
    </row>
    <row r="51" spans="2:16" outlineLevel="1" x14ac:dyDescent="0.15">
      <c r="B51" s="90"/>
      <c r="C51" s="42" t="s">
        <v>33</v>
      </c>
      <c r="E51" t="s">
        <v>118</v>
      </c>
      <c r="M51" s="19">
        <v>4503.7700000000004</v>
      </c>
      <c r="N51" s="19">
        <f t="shared" si="6"/>
        <v>4503.7700000000004</v>
      </c>
      <c r="O51" s="38">
        <f t="shared" si="7"/>
        <v>452313.62110000005</v>
      </c>
      <c r="P51" t="s">
        <v>139</v>
      </c>
    </row>
    <row r="52" spans="2:16" outlineLevel="1" x14ac:dyDescent="0.15">
      <c r="B52" s="90"/>
      <c r="C52" s="59" t="s">
        <v>170</v>
      </c>
      <c r="E52" t="s">
        <v>118</v>
      </c>
      <c r="M52" s="19">
        <v>67765.877000000008</v>
      </c>
      <c r="N52" s="19">
        <f t="shared" si="6"/>
        <v>67765.877000000008</v>
      </c>
      <c r="O52" s="38">
        <f t="shared" si="7"/>
        <v>6805727.0271100011</v>
      </c>
      <c r="P52" t="s">
        <v>139</v>
      </c>
    </row>
    <row r="53" spans="2:16" outlineLevel="1" x14ac:dyDescent="0.15">
      <c r="B53" s="90"/>
      <c r="C53" s="50" t="s">
        <v>27</v>
      </c>
      <c r="E53" t="s">
        <v>118</v>
      </c>
      <c r="M53" s="19">
        <v>6988.19</v>
      </c>
      <c r="N53" s="19">
        <f t="shared" si="6"/>
        <v>6988.19</v>
      </c>
      <c r="O53" s="38">
        <f t="shared" si="7"/>
        <v>701823.92170000006</v>
      </c>
      <c r="P53" t="s">
        <v>139</v>
      </c>
    </row>
    <row r="54" spans="2:16" outlineLevel="1" x14ac:dyDescent="0.15">
      <c r="B54" s="90"/>
      <c r="C54" s="43" t="s">
        <v>58</v>
      </c>
      <c r="E54" t="s">
        <v>118</v>
      </c>
      <c r="M54" s="19">
        <v>871.23</v>
      </c>
      <c r="N54" s="19">
        <f t="shared" si="6"/>
        <v>871.23</v>
      </c>
      <c r="O54" s="38">
        <f t="shared" si="7"/>
        <v>87497.628900000011</v>
      </c>
      <c r="P54" t="s">
        <v>139</v>
      </c>
    </row>
    <row r="55" spans="2:16" outlineLevel="1" x14ac:dyDescent="0.15">
      <c r="B55" s="90"/>
      <c r="C55" s="42" t="s">
        <v>0</v>
      </c>
      <c r="E55" t="s">
        <v>118</v>
      </c>
      <c r="M55" s="19">
        <v>3242.01</v>
      </c>
      <c r="N55" s="19">
        <f t="shared" si="6"/>
        <v>3242.01</v>
      </c>
      <c r="O55" s="38">
        <f t="shared" si="7"/>
        <v>325595.06430000003</v>
      </c>
      <c r="P55" t="s">
        <v>139</v>
      </c>
    </row>
    <row r="56" spans="2:16" outlineLevel="1" x14ac:dyDescent="0.15">
      <c r="B56" s="90" t="s">
        <v>162</v>
      </c>
      <c r="C56" s="42" t="s">
        <v>19</v>
      </c>
      <c r="E56" t="s">
        <v>118</v>
      </c>
      <c r="M56" s="19">
        <v>1793.8899999999999</v>
      </c>
      <c r="N56" s="19">
        <f t="shared" si="6"/>
        <v>1793.8899999999999</v>
      </c>
      <c r="O56" s="38">
        <f t="shared" si="7"/>
        <v>180160.37270000001</v>
      </c>
      <c r="P56" t="s">
        <v>139</v>
      </c>
    </row>
    <row r="57" spans="2:16" outlineLevel="1" x14ac:dyDescent="0.15">
      <c r="B57" s="90"/>
      <c r="C57" s="42" t="s">
        <v>12</v>
      </c>
      <c r="E57" t="s">
        <v>118</v>
      </c>
      <c r="M57" s="19">
        <v>2742.46</v>
      </c>
      <c r="N57" s="19">
        <f t="shared" si="6"/>
        <v>2742.46</v>
      </c>
      <c r="O57" s="38">
        <f t="shared" si="7"/>
        <v>275425.25780000002</v>
      </c>
      <c r="P57" t="s">
        <v>139</v>
      </c>
    </row>
    <row r="58" spans="2:16" outlineLevel="1" x14ac:dyDescent="0.15">
      <c r="B58" s="90"/>
      <c r="C58" s="42" t="s">
        <v>20</v>
      </c>
      <c r="E58" t="s">
        <v>118</v>
      </c>
      <c r="M58" s="19">
        <v>1802.08</v>
      </c>
      <c r="N58" s="19">
        <f t="shared" si="6"/>
        <v>1802.08</v>
      </c>
      <c r="O58" s="38">
        <f t="shared" si="7"/>
        <v>180982.89440000002</v>
      </c>
      <c r="P58" t="s">
        <v>139</v>
      </c>
    </row>
    <row r="59" spans="2:16" outlineLevel="1" x14ac:dyDescent="0.15">
      <c r="B59" s="90"/>
      <c r="C59" s="42" t="s">
        <v>21</v>
      </c>
      <c r="E59" t="s">
        <v>118</v>
      </c>
      <c r="M59" s="19">
        <v>953.41000000000008</v>
      </c>
      <c r="N59" s="19">
        <f t="shared" si="6"/>
        <v>953.41000000000008</v>
      </c>
      <c r="O59" s="38">
        <f t="shared" si="7"/>
        <v>95750.966300000015</v>
      </c>
      <c r="P59" t="s">
        <v>139</v>
      </c>
    </row>
    <row r="60" spans="2:16" outlineLevel="1" x14ac:dyDescent="0.15">
      <c r="B60" s="90"/>
      <c r="C60" s="44" t="s">
        <v>22</v>
      </c>
      <c r="E60" t="s">
        <v>118</v>
      </c>
      <c r="M60" s="19">
        <v>575.1</v>
      </c>
      <c r="N60" s="19">
        <f t="shared" si="6"/>
        <v>575.1</v>
      </c>
      <c r="O60" s="38">
        <f t="shared" si="7"/>
        <v>57757.293000000005</v>
      </c>
      <c r="P60" t="s">
        <v>139</v>
      </c>
    </row>
    <row r="61" spans="2:16" outlineLevel="1" x14ac:dyDescent="0.15">
      <c r="B61" s="90" t="s">
        <v>29</v>
      </c>
      <c r="C61" s="42" t="s">
        <v>1</v>
      </c>
      <c r="E61" t="s">
        <v>118</v>
      </c>
      <c r="M61" s="19">
        <v>4.9399999999999995</v>
      </c>
      <c r="N61" s="19">
        <f t="shared" si="6"/>
        <v>4.9399999999999995</v>
      </c>
      <c r="O61" s="38">
        <f t="shared" si="7"/>
        <v>496.12419999999997</v>
      </c>
      <c r="P61" t="s">
        <v>139</v>
      </c>
    </row>
    <row r="62" spans="2:16" outlineLevel="1" x14ac:dyDescent="0.15">
      <c r="B62" s="90"/>
      <c r="C62" s="42" t="s">
        <v>3</v>
      </c>
      <c r="E62" t="s">
        <v>118</v>
      </c>
      <c r="M62" s="19">
        <v>17.2</v>
      </c>
      <c r="N62" s="19">
        <f t="shared" si="6"/>
        <v>17.2</v>
      </c>
      <c r="O62" s="38">
        <f t="shared" si="7"/>
        <v>1727.396</v>
      </c>
      <c r="P62" t="s">
        <v>139</v>
      </c>
    </row>
    <row r="63" spans="2:16" outlineLevel="1" x14ac:dyDescent="0.15">
      <c r="B63" s="90"/>
      <c r="C63" s="42" t="s">
        <v>34</v>
      </c>
      <c r="E63" t="s">
        <v>117</v>
      </c>
      <c r="M63" s="19">
        <v>14544.951939999999</v>
      </c>
      <c r="N63" s="19">
        <f t="shared" si="6"/>
        <v>14544.951939999999</v>
      </c>
      <c r="O63" s="38">
        <f t="shared" si="7"/>
        <v>1460749.5233342</v>
      </c>
      <c r="P63" t="s">
        <v>139</v>
      </c>
    </row>
    <row r="64" spans="2:16" outlineLevel="1" x14ac:dyDescent="0.15">
      <c r="B64" s="89" t="s">
        <v>113</v>
      </c>
      <c r="C64" s="89"/>
    </row>
    <row r="65" spans="2:16" ht="21" outlineLevel="1" x14ac:dyDescent="0.15">
      <c r="B65" s="90" t="s">
        <v>160</v>
      </c>
      <c r="C65" s="45" t="s">
        <v>135</v>
      </c>
      <c r="D65" s="10" t="s">
        <v>114</v>
      </c>
      <c r="E65" t="s">
        <v>117</v>
      </c>
      <c r="F65">
        <v>130</v>
      </c>
      <c r="G65" t="s">
        <v>129</v>
      </c>
      <c r="H65">
        <v>3</v>
      </c>
      <c r="I65" t="s">
        <v>138</v>
      </c>
      <c r="K65" s="15">
        <v>118141.4</v>
      </c>
      <c r="L65" s="17">
        <v>70884.84</v>
      </c>
      <c r="M65" s="36" t="s">
        <v>35</v>
      </c>
      <c r="N65" s="19">
        <f t="shared" si="6"/>
        <v>70884.84</v>
      </c>
      <c r="O65" s="38">
        <f>N65*$D$38</f>
        <v>7118964.4812000003</v>
      </c>
      <c r="P65" t="s">
        <v>146</v>
      </c>
    </row>
    <row r="66" spans="2:16" ht="21" outlineLevel="1" x14ac:dyDescent="0.15">
      <c r="B66" s="90"/>
      <c r="C66" s="45" t="s">
        <v>136</v>
      </c>
      <c r="D66" s="10" t="s">
        <v>115</v>
      </c>
      <c r="E66" t="s">
        <v>117</v>
      </c>
      <c r="F66">
        <v>45</v>
      </c>
      <c r="G66" t="s">
        <v>129</v>
      </c>
      <c r="H66">
        <v>1</v>
      </c>
      <c r="I66" t="s">
        <v>138</v>
      </c>
      <c r="K66" s="15">
        <v>39826.800000000003</v>
      </c>
      <c r="L66" s="17">
        <v>7965.3600000000006</v>
      </c>
      <c r="M66" s="36" t="s">
        <v>35</v>
      </c>
      <c r="N66" s="19">
        <f t="shared" si="6"/>
        <v>7965.3600000000006</v>
      </c>
      <c r="O66" s="38">
        <f t="shared" ref="O66:O125" si="8">N66*$D$38</f>
        <v>799961.10480000009</v>
      </c>
      <c r="P66" t="s">
        <v>146</v>
      </c>
    </row>
    <row r="67" spans="2:16" ht="21" outlineLevel="1" x14ac:dyDescent="0.15">
      <c r="B67" s="90"/>
      <c r="C67" s="46" t="s">
        <v>137</v>
      </c>
      <c r="D67" s="10" t="s">
        <v>116</v>
      </c>
      <c r="E67" t="s">
        <v>117</v>
      </c>
      <c r="L67" s="15">
        <v>14319.054219310874</v>
      </c>
      <c r="M67" s="36" t="s">
        <v>35</v>
      </c>
      <c r="N67" s="19">
        <f t="shared" si="6"/>
        <v>14319.054219310874</v>
      </c>
      <c r="O67" s="38">
        <f t="shared" si="8"/>
        <v>1438062.6152453911</v>
      </c>
      <c r="P67" t="s">
        <v>146</v>
      </c>
    </row>
    <row r="68" spans="2:16" outlineLevel="1" x14ac:dyDescent="0.15">
      <c r="B68" s="89" t="s">
        <v>119</v>
      </c>
      <c r="C68" s="89"/>
      <c r="N68" s="19">
        <f t="shared" si="6"/>
        <v>0</v>
      </c>
    </row>
    <row r="69" spans="2:16" outlineLevel="1" x14ac:dyDescent="0.15">
      <c r="B69" s="47" t="s">
        <v>159</v>
      </c>
      <c r="C69" s="45" t="s">
        <v>6</v>
      </c>
      <c r="E69" t="s">
        <v>122</v>
      </c>
      <c r="M69" s="19">
        <v>36.97</v>
      </c>
      <c r="N69" s="19">
        <f t="shared" si="6"/>
        <v>36.97</v>
      </c>
      <c r="O69" s="38">
        <f t="shared" si="8"/>
        <v>3712.8971000000001</v>
      </c>
      <c r="P69" t="s">
        <v>139</v>
      </c>
    </row>
    <row r="70" spans="2:16" outlineLevel="1" x14ac:dyDescent="0.15">
      <c r="B70" s="90" t="s">
        <v>160</v>
      </c>
      <c r="C70" s="45" t="s">
        <v>165</v>
      </c>
      <c r="E70" t="s">
        <v>117</v>
      </c>
      <c r="L70" s="19">
        <f>((9800000*K71)+(2800000*K72))*0.04</f>
        <v>27412</v>
      </c>
      <c r="M70" s="36" t="s">
        <v>35</v>
      </c>
      <c r="N70" s="19">
        <f t="shared" si="6"/>
        <v>27412</v>
      </c>
      <c r="O70" s="38">
        <f t="shared" si="8"/>
        <v>2752987.16</v>
      </c>
      <c r="P70" t="s">
        <v>185</v>
      </c>
    </row>
    <row r="71" spans="2:16" outlineLevel="1" x14ac:dyDescent="0.15">
      <c r="B71" s="90"/>
      <c r="C71" s="45" t="s">
        <v>59</v>
      </c>
      <c r="D71" t="s">
        <v>141</v>
      </c>
      <c r="E71" t="s">
        <v>117</v>
      </c>
      <c r="F71" s="14">
        <v>6418934</v>
      </c>
      <c r="G71" t="s">
        <v>143</v>
      </c>
      <c r="K71" s="15">
        <v>3.85E-2</v>
      </c>
      <c r="L71" s="19">
        <v>247128.959</v>
      </c>
      <c r="M71" s="36" t="s">
        <v>35</v>
      </c>
      <c r="N71" s="19">
        <f t="shared" si="6"/>
        <v>247128.959</v>
      </c>
      <c r="O71" s="38">
        <f t="shared" si="8"/>
        <v>24819161.352370001</v>
      </c>
      <c r="P71" t="s">
        <v>145</v>
      </c>
    </row>
    <row r="72" spans="2:16" outlineLevel="1" x14ac:dyDescent="0.15">
      <c r="B72" s="90"/>
      <c r="C72" s="48" t="s">
        <v>59</v>
      </c>
      <c r="D72" t="s">
        <v>142</v>
      </c>
      <c r="E72" t="s">
        <v>117</v>
      </c>
      <c r="F72" s="14">
        <v>556638</v>
      </c>
      <c r="G72" t="s">
        <v>143</v>
      </c>
      <c r="K72" s="15">
        <v>0.11</v>
      </c>
      <c r="L72" s="19">
        <v>61230.18</v>
      </c>
      <c r="M72" s="36" t="s">
        <v>35</v>
      </c>
      <c r="N72" s="19">
        <f t="shared" si="6"/>
        <v>61230.18</v>
      </c>
      <c r="O72" s="38">
        <f t="shared" si="8"/>
        <v>6149346.9774000002</v>
      </c>
      <c r="P72" t="s">
        <v>145</v>
      </c>
    </row>
    <row r="73" spans="2:16" outlineLevel="1" x14ac:dyDescent="0.15">
      <c r="B73" s="90"/>
      <c r="C73" s="45" t="s">
        <v>60</v>
      </c>
      <c r="E73" t="s">
        <v>122</v>
      </c>
      <c r="M73" s="19">
        <v>3123.4800000000014</v>
      </c>
      <c r="N73" s="19">
        <f t="shared" si="6"/>
        <v>3123.4800000000014</v>
      </c>
      <c r="O73" s="38">
        <f t="shared" si="8"/>
        <v>313691.09640000015</v>
      </c>
      <c r="P73" t="s">
        <v>139</v>
      </c>
    </row>
    <row r="74" spans="2:16" outlineLevel="1" x14ac:dyDescent="0.15">
      <c r="B74" s="90"/>
      <c r="C74" s="49" t="s">
        <v>61</v>
      </c>
      <c r="E74" t="s">
        <v>122</v>
      </c>
      <c r="M74" s="19">
        <v>179.14</v>
      </c>
      <c r="N74" s="19">
        <f t="shared" si="6"/>
        <v>179.14</v>
      </c>
      <c r="O74" s="38">
        <f t="shared" si="8"/>
        <v>17991.030200000001</v>
      </c>
      <c r="P74" t="s">
        <v>139</v>
      </c>
    </row>
    <row r="75" spans="2:16" outlineLevel="1" x14ac:dyDescent="0.15">
      <c r="B75" s="90"/>
      <c r="C75" s="21" t="s">
        <v>90</v>
      </c>
      <c r="E75" t="s">
        <v>122</v>
      </c>
      <c r="M75" s="19">
        <v>2345.27</v>
      </c>
      <c r="N75" s="19">
        <f t="shared" si="6"/>
        <v>2345.27</v>
      </c>
      <c r="O75" s="38">
        <f t="shared" si="8"/>
        <v>235535.46610000002</v>
      </c>
      <c r="P75" t="s">
        <v>139</v>
      </c>
    </row>
    <row r="76" spans="2:16" outlineLevel="1" x14ac:dyDescent="0.15">
      <c r="B76" s="90"/>
      <c r="C76" s="20" t="s">
        <v>91</v>
      </c>
      <c r="E76" t="s">
        <v>122</v>
      </c>
      <c r="M76" s="19">
        <v>1579.1799999999998</v>
      </c>
      <c r="N76" s="19">
        <f t="shared" si="6"/>
        <v>1579.1799999999998</v>
      </c>
      <c r="O76" s="38">
        <f t="shared" si="8"/>
        <v>158597.04739999998</v>
      </c>
      <c r="P76" t="s">
        <v>139</v>
      </c>
    </row>
    <row r="77" spans="2:16" outlineLevel="1" x14ac:dyDescent="0.15">
      <c r="B77" s="90"/>
      <c r="C77" s="50" t="s">
        <v>27</v>
      </c>
      <c r="E77" t="s">
        <v>122</v>
      </c>
      <c r="M77" s="19">
        <v>-519.54</v>
      </c>
      <c r="N77" s="19">
        <f t="shared" si="6"/>
        <v>-519.54</v>
      </c>
      <c r="O77" s="38">
        <f t="shared" si="8"/>
        <v>-52177.402199999997</v>
      </c>
      <c r="P77" t="s">
        <v>139</v>
      </c>
    </row>
    <row r="78" spans="2:16" outlineLevel="1" x14ac:dyDescent="0.15">
      <c r="B78" s="90"/>
      <c r="C78" s="50" t="s">
        <v>15</v>
      </c>
      <c r="E78" t="s">
        <v>122</v>
      </c>
      <c r="M78" s="19">
        <v>354.65</v>
      </c>
      <c r="N78" s="19">
        <f t="shared" si="6"/>
        <v>354.65</v>
      </c>
      <c r="O78" s="38">
        <f t="shared" si="8"/>
        <v>35617.499499999998</v>
      </c>
      <c r="P78" t="s">
        <v>139</v>
      </c>
    </row>
    <row r="79" spans="2:16" outlineLevel="1" x14ac:dyDescent="0.15">
      <c r="B79" s="47" t="s">
        <v>162</v>
      </c>
      <c r="C79" s="21" t="s">
        <v>21</v>
      </c>
      <c r="E79" t="s">
        <v>122</v>
      </c>
      <c r="M79" s="19">
        <v>128.19999999999999</v>
      </c>
      <c r="N79" s="19">
        <f t="shared" si="6"/>
        <v>128.19999999999999</v>
      </c>
      <c r="O79" s="38">
        <f t="shared" si="8"/>
        <v>12875.126</v>
      </c>
      <c r="P79" t="s">
        <v>139</v>
      </c>
    </row>
    <row r="80" spans="2:16" outlineLevel="1" x14ac:dyDescent="0.15">
      <c r="B80" s="90" t="s">
        <v>29</v>
      </c>
      <c r="C80" s="50" t="s">
        <v>1</v>
      </c>
      <c r="E80" t="s">
        <v>122</v>
      </c>
      <c r="M80" s="19">
        <v>190.38</v>
      </c>
      <c r="N80" s="19">
        <f t="shared" si="6"/>
        <v>190.38</v>
      </c>
      <c r="O80" s="38">
        <f t="shared" si="8"/>
        <v>19119.863400000002</v>
      </c>
      <c r="P80" t="s">
        <v>139</v>
      </c>
    </row>
    <row r="81" spans="2:16" outlineLevel="1" x14ac:dyDescent="0.15">
      <c r="B81" s="90"/>
      <c r="C81" s="50" t="s">
        <v>126</v>
      </c>
      <c r="E81" t="s">
        <v>117</v>
      </c>
      <c r="M81" s="19">
        <v>1277.4721</v>
      </c>
      <c r="N81" s="19">
        <f t="shared" si="6"/>
        <v>1277.4721</v>
      </c>
      <c r="O81" s="38">
        <f t="shared" si="8"/>
        <v>128296.52300300001</v>
      </c>
      <c r="P81" t="s">
        <v>139</v>
      </c>
    </row>
    <row r="82" spans="2:16" outlineLevel="1" x14ac:dyDescent="0.15">
      <c r="B82" s="89" t="s">
        <v>120</v>
      </c>
      <c r="C82" s="89"/>
    </row>
    <row r="83" spans="2:16" outlineLevel="1" x14ac:dyDescent="0.15">
      <c r="B83" s="90" t="s">
        <v>159</v>
      </c>
      <c r="C83" s="51" t="s">
        <v>5</v>
      </c>
      <c r="E83" t="s">
        <v>122</v>
      </c>
      <c r="M83" s="27">
        <v>889.58999999999992</v>
      </c>
      <c r="N83" s="19">
        <f t="shared" si="6"/>
        <v>889.58999999999992</v>
      </c>
      <c r="O83" s="38">
        <f t="shared" si="8"/>
        <v>89341.523699999991</v>
      </c>
      <c r="P83" t="s">
        <v>139</v>
      </c>
    </row>
    <row r="84" spans="2:16" outlineLevel="1" x14ac:dyDescent="0.15">
      <c r="B84" s="90"/>
      <c r="C84" s="45" t="s">
        <v>14</v>
      </c>
      <c r="E84" t="s">
        <v>122</v>
      </c>
      <c r="M84" s="27">
        <v>2465.3599999999997</v>
      </c>
      <c r="N84" s="19">
        <f t="shared" si="6"/>
        <v>2465.3599999999997</v>
      </c>
      <c r="O84" s="38">
        <f t="shared" si="8"/>
        <v>247596.10479999997</v>
      </c>
      <c r="P84" t="s">
        <v>139</v>
      </c>
    </row>
    <row r="85" spans="2:16" outlineLevel="1" x14ac:dyDescent="0.15">
      <c r="B85" s="90" t="s">
        <v>160</v>
      </c>
      <c r="C85" s="51" t="s">
        <v>63</v>
      </c>
      <c r="E85" t="s">
        <v>122</v>
      </c>
      <c r="M85" s="27">
        <v>36603.71</v>
      </c>
      <c r="N85" s="19">
        <f t="shared" si="6"/>
        <v>36603.71</v>
      </c>
      <c r="O85" s="38">
        <f t="shared" si="8"/>
        <v>3676110.5953000002</v>
      </c>
      <c r="P85" t="s">
        <v>139</v>
      </c>
    </row>
    <row r="86" spans="2:16" outlineLevel="1" x14ac:dyDescent="0.15">
      <c r="B86" s="90"/>
      <c r="C86" s="51" t="s">
        <v>64</v>
      </c>
      <c r="E86" t="s">
        <v>122</v>
      </c>
      <c r="M86" s="27">
        <v>6300.9699999999993</v>
      </c>
      <c r="N86" s="19">
        <f t="shared" si="6"/>
        <v>6300.9699999999993</v>
      </c>
      <c r="O86" s="38">
        <f t="shared" si="8"/>
        <v>632806.41709999996</v>
      </c>
      <c r="P86" t="s">
        <v>139</v>
      </c>
    </row>
    <row r="87" spans="2:16" outlineLevel="1" x14ac:dyDescent="0.15">
      <c r="B87" s="90"/>
      <c r="C87" s="51" t="s">
        <v>65</v>
      </c>
      <c r="E87" t="s">
        <v>122</v>
      </c>
      <c r="M87" s="27">
        <v>1321.4899999999998</v>
      </c>
      <c r="N87" s="19">
        <f t="shared" si="6"/>
        <v>1321.4899999999998</v>
      </c>
      <c r="O87" s="38">
        <f t="shared" si="8"/>
        <v>132717.24069999999</v>
      </c>
      <c r="P87" t="s">
        <v>139</v>
      </c>
    </row>
    <row r="88" spans="2:16" outlineLevel="1" x14ac:dyDescent="0.15">
      <c r="B88" s="90"/>
      <c r="C88" s="51" t="s">
        <v>66</v>
      </c>
      <c r="E88" t="s">
        <v>122</v>
      </c>
      <c r="M88" s="27">
        <v>616.54</v>
      </c>
      <c r="N88" s="19">
        <f t="shared" si="6"/>
        <v>616.54</v>
      </c>
      <c r="O88" s="38">
        <f t="shared" si="8"/>
        <v>61919.112200000003</v>
      </c>
      <c r="P88" t="s">
        <v>139</v>
      </c>
    </row>
    <row r="89" spans="2:16" outlineLevel="1" x14ac:dyDescent="0.15">
      <c r="B89" s="90"/>
      <c r="C89" s="51" t="s">
        <v>67</v>
      </c>
      <c r="E89" t="s">
        <v>122</v>
      </c>
      <c r="M89" s="27">
        <v>700.65</v>
      </c>
      <c r="N89" s="19">
        <f t="shared" si="6"/>
        <v>700.65</v>
      </c>
      <c r="O89" s="38">
        <f t="shared" si="8"/>
        <v>70366.279500000004</v>
      </c>
      <c r="P89" t="s">
        <v>139</v>
      </c>
    </row>
    <row r="90" spans="2:16" outlineLevel="1" x14ac:dyDescent="0.15">
      <c r="B90" s="90"/>
      <c r="C90" s="25" t="s">
        <v>62</v>
      </c>
      <c r="E90" t="s">
        <v>122</v>
      </c>
      <c r="M90" s="27">
        <v>52.679999999999993</v>
      </c>
      <c r="N90" s="19">
        <f t="shared" si="6"/>
        <v>52.679999999999993</v>
      </c>
      <c r="O90" s="38">
        <f t="shared" si="8"/>
        <v>5290.6523999999999</v>
      </c>
      <c r="P90" t="s">
        <v>139</v>
      </c>
    </row>
    <row r="91" spans="2:16" outlineLevel="1" x14ac:dyDescent="0.15">
      <c r="B91" s="90"/>
      <c r="C91" s="51" t="s">
        <v>47</v>
      </c>
      <c r="E91" t="s">
        <v>122</v>
      </c>
      <c r="M91" s="27">
        <v>11502.72</v>
      </c>
      <c r="N91" s="19">
        <f t="shared" si="6"/>
        <v>11502.72</v>
      </c>
      <c r="O91" s="38">
        <f t="shared" si="8"/>
        <v>1155218.1695999999</v>
      </c>
      <c r="P91" t="s">
        <v>139</v>
      </c>
    </row>
    <row r="92" spans="2:16" outlineLevel="1" x14ac:dyDescent="0.15">
      <c r="B92" s="90"/>
      <c r="C92" s="51" t="s">
        <v>36</v>
      </c>
      <c r="E92" t="s">
        <v>122</v>
      </c>
      <c r="M92" s="27">
        <v>15146.839999999998</v>
      </c>
      <c r="N92" s="19">
        <f t="shared" si="6"/>
        <v>15146.839999999998</v>
      </c>
      <c r="O92" s="38">
        <f t="shared" si="8"/>
        <v>1521197.1412</v>
      </c>
      <c r="P92" t="s">
        <v>139</v>
      </c>
    </row>
    <row r="93" spans="2:16" outlineLevel="1" x14ac:dyDescent="0.15">
      <c r="B93" s="90"/>
      <c r="C93" s="51" t="s">
        <v>37</v>
      </c>
      <c r="E93" t="s">
        <v>122</v>
      </c>
      <c r="M93" s="27">
        <v>8559.84</v>
      </c>
      <c r="N93" s="19">
        <f t="shared" si="6"/>
        <v>8559.84</v>
      </c>
      <c r="O93" s="38">
        <f t="shared" si="8"/>
        <v>859664.73120000004</v>
      </c>
      <c r="P93" t="s">
        <v>139</v>
      </c>
    </row>
    <row r="94" spans="2:16" outlineLevel="1" x14ac:dyDescent="0.15">
      <c r="B94" s="90"/>
      <c r="C94" s="51" t="s">
        <v>38</v>
      </c>
      <c r="E94" t="s">
        <v>122</v>
      </c>
      <c r="M94" s="27">
        <v>1360.1999999999998</v>
      </c>
      <c r="N94" s="19">
        <f t="shared" si="6"/>
        <v>1360.1999999999998</v>
      </c>
      <c r="O94" s="38">
        <f t="shared" si="8"/>
        <v>136604.886</v>
      </c>
      <c r="P94" t="s">
        <v>139</v>
      </c>
    </row>
    <row r="95" spans="2:16" outlineLevel="1" x14ac:dyDescent="0.15">
      <c r="B95" s="90"/>
      <c r="C95" s="51" t="s">
        <v>39</v>
      </c>
      <c r="E95" t="s">
        <v>122</v>
      </c>
      <c r="M95" s="27">
        <v>71.510000000000005</v>
      </c>
      <c r="N95" s="19">
        <f t="shared" si="6"/>
        <v>71.510000000000005</v>
      </c>
      <c r="O95" s="38">
        <f t="shared" si="8"/>
        <v>7181.7493000000013</v>
      </c>
      <c r="P95" t="s">
        <v>139</v>
      </c>
    </row>
    <row r="96" spans="2:16" outlineLevel="1" x14ac:dyDescent="0.15">
      <c r="B96" s="90"/>
      <c r="C96" s="51" t="s">
        <v>40</v>
      </c>
      <c r="E96" t="s">
        <v>122</v>
      </c>
      <c r="M96" s="27">
        <v>120.91</v>
      </c>
      <c r="N96" s="19">
        <f t="shared" si="6"/>
        <v>120.91</v>
      </c>
      <c r="O96" s="38">
        <f t="shared" si="8"/>
        <v>12142.9913</v>
      </c>
      <c r="P96" t="s">
        <v>139</v>
      </c>
    </row>
    <row r="97" spans="2:16" outlineLevel="1" x14ac:dyDescent="0.15">
      <c r="B97" s="90"/>
      <c r="C97" s="51" t="s">
        <v>68</v>
      </c>
      <c r="E97" t="s">
        <v>122</v>
      </c>
      <c r="M97" s="27">
        <v>106.72</v>
      </c>
      <c r="N97" s="19">
        <f t="shared" si="6"/>
        <v>106.72</v>
      </c>
      <c r="O97" s="38">
        <f t="shared" si="8"/>
        <v>10717.8896</v>
      </c>
      <c r="P97" t="s">
        <v>139</v>
      </c>
    </row>
    <row r="98" spans="2:16" outlineLevel="1" x14ac:dyDescent="0.15">
      <c r="B98" s="90"/>
      <c r="C98" s="51" t="s">
        <v>69</v>
      </c>
      <c r="E98" t="s">
        <v>122</v>
      </c>
      <c r="M98" s="27">
        <v>83843.499999999971</v>
      </c>
      <c r="N98" s="19">
        <f t="shared" si="6"/>
        <v>83843.499999999971</v>
      </c>
      <c r="O98" s="38">
        <f t="shared" si="8"/>
        <v>8420402.7049999982</v>
      </c>
      <c r="P98" t="s">
        <v>139</v>
      </c>
    </row>
    <row r="99" spans="2:16" outlineLevel="1" x14ac:dyDescent="0.15">
      <c r="B99" s="90"/>
      <c r="C99" s="51" t="s">
        <v>70</v>
      </c>
      <c r="E99" t="s">
        <v>122</v>
      </c>
      <c r="M99" s="27">
        <v>35820.460000000006</v>
      </c>
      <c r="N99" s="19">
        <f t="shared" si="6"/>
        <v>35820.460000000006</v>
      </c>
      <c r="O99" s="38">
        <f t="shared" si="8"/>
        <v>3597448.7978000008</v>
      </c>
      <c r="P99" t="s">
        <v>139</v>
      </c>
    </row>
    <row r="100" spans="2:16" outlineLevel="1" x14ac:dyDescent="0.15">
      <c r="B100" s="90"/>
      <c r="C100" s="50" t="s">
        <v>78</v>
      </c>
      <c r="E100" t="s">
        <v>122</v>
      </c>
      <c r="M100" s="27">
        <v>511.53999999999996</v>
      </c>
      <c r="N100" s="19">
        <f t="shared" si="6"/>
        <v>511.53999999999996</v>
      </c>
      <c r="O100" s="38">
        <f t="shared" si="8"/>
        <v>51373.962200000002</v>
      </c>
      <c r="P100" t="s">
        <v>139</v>
      </c>
    </row>
    <row r="101" spans="2:16" outlineLevel="1" x14ac:dyDescent="0.15">
      <c r="B101" s="90"/>
      <c r="C101" s="25" t="s">
        <v>81</v>
      </c>
      <c r="E101" t="s">
        <v>122</v>
      </c>
      <c r="M101" s="27">
        <v>216.15</v>
      </c>
      <c r="N101" s="19">
        <f t="shared" si="6"/>
        <v>216.15</v>
      </c>
      <c r="O101" s="38">
        <f t="shared" si="8"/>
        <v>21707.944500000001</v>
      </c>
      <c r="P101" t="s">
        <v>139</v>
      </c>
    </row>
    <row r="102" spans="2:16" outlineLevel="1" x14ac:dyDescent="0.15">
      <c r="B102" s="90"/>
      <c r="C102" s="50" t="s">
        <v>80</v>
      </c>
      <c r="E102" t="s">
        <v>122</v>
      </c>
      <c r="M102" s="27">
        <v>123.13</v>
      </c>
      <c r="N102" s="19">
        <f t="shared" si="6"/>
        <v>123.13</v>
      </c>
      <c r="O102" s="38">
        <f t="shared" si="8"/>
        <v>12365.945900000001</v>
      </c>
      <c r="P102" t="s">
        <v>139</v>
      </c>
    </row>
    <row r="103" spans="2:16" outlineLevel="1" x14ac:dyDescent="0.15">
      <c r="B103" s="90"/>
      <c r="C103" s="50" t="s">
        <v>85</v>
      </c>
      <c r="E103" t="s">
        <v>122</v>
      </c>
      <c r="M103" s="27">
        <v>13601.880000000001</v>
      </c>
      <c r="N103" s="19">
        <f t="shared" si="6"/>
        <v>13601.880000000001</v>
      </c>
      <c r="O103" s="38">
        <f t="shared" si="8"/>
        <v>1366036.8084000002</v>
      </c>
      <c r="P103" t="s">
        <v>139</v>
      </c>
    </row>
    <row r="104" spans="2:16" outlineLevel="1" x14ac:dyDescent="0.15">
      <c r="B104" s="90"/>
      <c r="C104" s="50" t="s">
        <v>83</v>
      </c>
      <c r="E104" t="s">
        <v>122</v>
      </c>
      <c r="M104" s="27">
        <v>36.840000000000003</v>
      </c>
      <c r="N104" s="19">
        <f t="shared" si="6"/>
        <v>36.840000000000003</v>
      </c>
      <c r="O104" s="38">
        <f t="shared" si="8"/>
        <v>3699.8412000000008</v>
      </c>
      <c r="P104" t="s">
        <v>139</v>
      </c>
    </row>
    <row r="105" spans="2:16" outlineLevel="1" x14ac:dyDescent="0.15">
      <c r="B105" s="90"/>
      <c r="C105" s="51" t="s">
        <v>71</v>
      </c>
      <c r="E105" t="s">
        <v>122</v>
      </c>
      <c r="M105" s="27">
        <v>507643.56000000006</v>
      </c>
      <c r="N105" s="19">
        <f t="shared" si="6"/>
        <v>507643.56000000006</v>
      </c>
      <c r="O105" s="38">
        <f t="shared" si="8"/>
        <v>50982642.73080001</v>
      </c>
      <c r="P105" t="s">
        <v>139</v>
      </c>
    </row>
    <row r="106" spans="2:16" outlineLevel="1" x14ac:dyDescent="0.15">
      <c r="B106" s="90"/>
      <c r="C106" s="51" t="s">
        <v>72</v>
      </c>
      <c r="E106" t="s">
        <v>122</v>
      </c>
      <c r="M106" s="27">
        <v>66177.190000000017</v>
      </c>
      <c r="N106" s="19">
        <f t="shared" si="6"/>
        <v>66177.190000000017</v>
      </c>
      <c r="O106" s="38">
        <f t="shared" si="8"/>
        <v>6646175.1917000022</v>
      </c>
      <c r="P106" t="s">
        <v>139</v>
      </c>
    </row>
    <row r="107" spans="2:16" outlineLevel="1" x14ac:dyDescent="0.15">
      <c r="B107" s="90"/>
      <c r="C107" s="51" t="s">
        <v>73</v>
      </c>
      <c r="E107" t="s">
        <v>122</v>
      </c>
      <c r="M107" s="27">
        <v>4111.1000000000004</v>
      </c>
      <c r="N107" s="19">
        <f t="shared" si="6"/>
        <v>4111.1000000000004</v>
      </c>
      <c r="O107" s="38">
        <f t="shared" si="8"/>
        <v>412877.77300000004</v>
      </c>
      <c r="P107" t="s">
        <v>139</v>
      </c>
    </row>
    <row r="108" spans="2:16" outlineLevel="1" x14ac:dyDescent="0.15">
      <c r="B108" s="90"/>
      <c r="C108" s="25" t="s">
        <v>74</v>
      </c>
      <c r="E108" t="s">
        <v>122</v>
      </c>
      <c r="M108" s="27">
        <v>9.86</v>
      </c>
      <c r="N108" s="19">
        <f t="shared" si="6"/>
        <v>9.86</v>
      </c>
      <c r="O108" s="38">
        <f t="shared" si="8"/>
        <v>990.23980000000006</v>
      </c>
      <c r="P108" t="s">
        <v>139</v>
      </c>
    </row>
    <row r="109" spans="2:16" outlineLevel="1" x14ac:dyDescent="0.15">
      <c r="B109" s="90"/>
      <c r="C109" s="51" t="s">
        <v>75</v>
      </c>
      <c r="E109" t="s">
        <v>122</v>
      </c>
      <c r="M109" s="27">
        <v>46535.670000000013</v>
      </c>
      <c r="N109" s="19">
        <f t="shared" si="6"/>
        <v>46535.670000000013</v>
      </c>
      <c r="O109" s="38">
        <f t="shared" si="8"/>
        <v>4673577.3381000012</v>
      </c>
      <c r="P109" t="s">
        <v>139</v>
      </c>
    </row>
    <row r="110" spans="2:16" outlineLevel="1" x14ac:dyDescent="0.15">
      <c r="B110" s="90"/>
      <c r="C110" s="51" t="s">
        <v>76</v>
      </c>
      <c r="E110" t="s">
        <v>122</v>
      </c>
      <c r="M110" s="27">
        <v>57971.549999999996</v>
      </c>
      <c r="N110" s="19">
        <f t="shared" ref="N110:N173" si="9">SUM(L110:M110)</f>
        <v>57971.549999999996</v>
      </c>
      <c r="O110" s="38">
        <f t="shared" si="8"/>
        <v>5822082.7664999999</v>
      </c>
      <c r="P110" t="s">
        <v>139</v>
      </c>
    </row>
    <row r="111" spans="2:16" outlineLevel="1" x14ac:dyDescent="0.15">
      <c r="B111" s="90"/>
      <c r="C111" s="25" t="s">
        <v>79</v>
      </c>
      <c r="E111" t="s">
        <v>122</v>
      </c>
      <c r="M111" s="27">
        <v>19.71</v>
      </c>
      <c r="N111" s="19">
        <f t="shared" si="9"/>
        <v>19.71</v>
      </c>
      <c r="O111" s="38">
        <f t="shared" si="8"/>
        <v>1979.4753000000003</v>
      </c>
      <c r="P111" t="s">
        <v>139</v>
      </c>
    </row>
    <row r="112" spans="2:16" outlineLevel="1" x14ac:dyDescent="0.15">
      <c r="B112" s="90"/>
      <c r="C112" s="25" t="s">
        <v>82</v>
      </c>
      <c r="E112" t="s">
        <v>122</v>
      </c>
      <c r="M112" s="27">
        <v>4.93</v>
      </c>
      <c r="N112" s="19">
        <f t="shared" si="9"/>
        <v>4.93</v>
      </c>
      <c r="O112" s="38">
        <f t="shared" si="8"/>
        <v>495.11990000000003</v>
      </c>
      <c r="P112" t="s">
        <v>139</v>
      </c>
    </row>
    <row r="113" spans="2:16" outlineLevel="1" x14ac:dyDescent="0.15">
      <c r="B113" s="90"/>
      <c r="C113" s="50" t="s">
        <v>84</v>
      </c>
      <c r="E113" t="s">
        <v>122</v>
      </c>
      <c r="M113" s="27">
        <v>25.88</v>
      </c>
      <c r="N113" s="19">
        <f t="shared" si="9"/>
        <v>25.88</v>
      </c>
      <c r="O113" s="38">
        <f t="shared" si="8"/>
        <v>2599.1284000000001</v>
      </c>
      <c r="P113" t="s">
        <v>139</v>
      </c>
    </row>
    <row r="114" spans="2:16" outlineLevel="1" x14ac:dyDescent="0.15">
      <c r="B114" s="90"/>
      <c r="C114" s="21" t="s">
        <v>86</v>
      </c>
      <c r="E114" t="s">
        <v>122</v>
      </c>
      <c r="M114" s="27">
        <v>2236.92</v>
      </c>
      <c r="N114" s="19">
        <f t="shared" si="9"/>
        <v>2236.92</v>
      </c>
      <c r="O114" s="38">
        <f t="shared" si="8"/>
        <v>224653.87560000003</v>
      </c>
      <c r="P114" t="s">
        <v>139</v>
      </c>
    </row>
    <row r="115" spans="2:16" outlineLevel="1" x14ac:dyDescent="0.15">
      <c r="B115" s="90"/>
      <c r="C115" s="21" t="s">
        <v>43</v>
      </c>
      <c r="E115" t="s">
        <v>122</v>
      </c>
      <c r="M115" s="27">
        <v>1961.7299999999998</v>
      </c>
      <c r="N115" s="19">
        <f t="shared" si="9"/>
        <v>1961.7299999999998</v>
      </c>
      <c r="O115" s="38">
        <f t="shared" si="8"/>
        <v>197016.54389999999</v>
      </c>
      <c r="P115" t="s">
        <v>139</v>
      </c>
    </row>
    <row r="116" spans="2:16" outlineLevel="1" x14ac:dyDescent="0.15">
      <c r="B116" s="90"/>
      <c r="C116" s="48" t="s">
        <v>121</v>
      </c>
      <c r="E116" t="s">
        <v>122</v>
      </c>
      <c r="M116" s="27">
        <v>1058.3399999999999</v>
      </c>
      <c r="N116" s="19">
        <f t="shared" si="9"/>
        <v>1058.3399999999999</v>
      </c>
      <c r="O116" s="38">
        <f t="shared" si="8"/>
        <v>106289.08620000001</v>
      </c>
      <c r="P116" t="s">
        <v>139</v>
      </c>
    </row>
    <row r="117" spans="2:16" outlineLevel="1" x14ac:dyDescent="0.15">
      <c r="B117" s="90"/>
      <c r="C117" s="51" t="s">
        <v>46</v>
      </c>
      <c r="E117" t="s">
        <v>122</v>
      </c>
      <c r="M117" s="27">
        <v>7.3699999999999992</v>
      </c>
      <c r="N117" s="19">
        <f t="shared" si="9"/>
        <v>7.3699999999999992</v>
      </c>
      <c r="O117" s="38">
        <f t="shared" si="8"/>
        <v>740.16909999999996</v>
      </c>
      <c r="P117" t="s">
        <v>139</v>
      </c>
    </row>
    <row r="118" spans="2:16" outlineLevel="1" x14ac:dyDescent="0.15">
      <c r="B118" s="90"/>
      <c r="C118" s="51" t="s">
        <v>25</v>
      </c>
      <c r="E118" t="s">
        <v>122</v>
      </c>
      <c r="M118" s="27">
        <v>-22737.19000000001</v>
      </c>
      <c r="N118" s="19">
        <f t="shared" si="9"/>
        <v>-22737.19000000001</v>
      </c>
      <c r="O118" s="38">
        <f t="shared" si="8"/>
        <v>-2283495.9917000011</v>
      </c>
      <c r="P118" t="s">
        <v>139</v>
      </c>
    </row>
    <row r="119" spans="2:16" outlineLevel="1" x14ac:dyDescent="0.15">
      <c r="B119" s="90"/>
      <c r="C119" s="50" t="s">
        <v>27</v>
      </c>
      <c r="E119" t="s">
        <v>122</v>
      </c>
      <c r="M119" s="27">
        <v>90.03</v>
      </c>
      <c r="N119" s="19">
        <f t="shared" si="9"/>
        <v>90.03</v>
      </c>
      <c r="O119" s="38">
        <f t="shared" si="8"/>
        <v>9041.7129000000004</v>
      </c>
      <c r="P119" t="s">
        <v>139</v>
      </c>
    </row>
    <row r="120" spans="2:16" outlineLevel="1" x14ac:dyDescent="0.15">
      <c r="B120" s="90"/>
      <c r="C120" s="48" t="s">
        <v>33</v>
      </c>
      <c r="E120" t="s">
        <v>122</v>
      </c>
      <c r="M120" s="27">
        <v>717.01</v>
      </c>
      <c r="N120" s="19">
        <f t="shared" si="9"/>
        <v>717.01</v>
      </c>
      <c r="O120" s="38">
        <f t="shared" si="8"/>
        <v>72009.314299999998</v>
      </c>
      <c r="P120" t="s">
        <v>139</v>
      </c>
    </row>
    <row r="121" spans="2:16" outlineLevel="1" x14ac:dyDescent="0.15">
      <c r="B121" s="90"/>
      <c r="C121" s="51" t="s">
        <v>77</v>
      </c>
      <c r="E121" t="s">
        <v>122</v>
      </c>
      <c r="M121" s="27">
        <v>2474.91</v>
      </c>
      <c r="N121" s="19">
        <f t="shared" si="9"/>
        <v>2474.91</v>
      </c>
      <c r="O121" s="38">
        <f t="shared" si="8"/>
        <v>248555.2113</v>
      </c>
      <c r="P121" t="s">
        <v>139</v>
      </c>
    </row>
    <row r="122" spans="2:16" outlineLevel="1" x14ac:dyDescent="0.15">
      <c r="B122" s="90"/>
      <c r="C122" s="51" t="s">
        <v>0</v>
      </c>
      <c r="E122" t="s">
        <v>122</v>
      </c>
      <c r="M122" s="27">
        <v>25534.19</v>
      </c>
      <c r="N122" s="19">
        <f t="shared" si="9"/>
        <v>25534.19</v>
      </c>
      <c r="O122" s="38">
        <f t="shared" si="8"/>
        <v>2564398.7017000001</v>
      </c>
      <c r="P122" t="s">
        <v>139</v>
      </c>
    </row>
    <row r="123" spans="2:16" outlineLevel="1" x14ac:dyDescent="0.15">
      <c r="B123" s="90"/>
      <c r="C123" s="48" t="s">
        <v>87</v>
      </c>
      <c r="E123" t="s">
        <v>122</v>
      </c>
      <c r="M123" s="27">
        <v>1617.88</v>
      </c>
      <c r="N123" s="19">
        <f t="shared" si="9"/>
        <v>1617.88</v>
      </c>
      <c r="O123" s="38">
        <f t="shared" si="8"/>
        <v>162483.68840000001</v>
      </c>
      <c r="P123" t="s">
        <v>139</v>
      </c>
    </row>
    <row r="124" spans="2:16" outlineLevel="1" x14ac:dyDescent="0.15">
      <c r="B124" s="90"/>
      <c r="C124" s="51" t="s">
        <v>15</v>
      </c>
      <c r="E124" t="s">
        <v>122</v>
      </c>
      <c r="M124" s="27">
        <v>59.18</v>
      </c>
      <c r="N124" s="19">
        <f t="shared" si="9"/>
        <v>59.18</v>
      </c>
      <c r="O124" s="38">
        <f>N124*$D$38</f>
        <v>5943.4474</v>
      </c>
      <c r="P124" t="s">
        <v>139</v>
      </c>
    </row>
    <row r="125" spans="2:16" ht="21" outlineLevel="1" x14ac:dyDescent="0.15">
      <c r="B125" s="90"/>
      <c r="C125" s="26" t="s">
        <v>48</v>
      </c>
      <c r="E125" t="s">
        <v>122</v>
      </c>
      <c r="M125" s="27">
        <v>4513.1899999999996</v>
      </c>
      <c r="N125" s="19">
        <f t="shared" si="9"/>
        <v>4513.1899999999996</v>
      </c>
      <c r="O125" s="38">
        <f t="shared" si="8"/>
        <v>453259.67170000001</v>
      </c>
      <c r="P125" t="s">
        <v>139</v>
      </c>
    </row>
    <row r="126" spans="2:16" outlineLevel="1" x14ac:dyDescent="0.15">
      <c r="B126" s="90" t="s">
        <v>162</v>
      </c>
      <c r="C126" s="48" t="s">
        <v>19</v>
      </c>
      <c r="E126" t="s">
        <v>122</v>
      </c>
      <c r="M126" s="27">
        <v>344.8</v>
      </c>
      <c r="N126" s="19">
        <f t="shared" si="9"/>
        <v>344.8</v>
      </c>
      <c r="O126" s="38">
        <f t="shared" ref="O126:O181" si="10">N126*$D$38</f>
        <v>34628.264000000003</v>
      </c>
      <c r="P126" t="s">
        <v>139</v>
      </c>
    </row>
    <row r="127" spans="2:16" outlineLevel="1" x14ac:dyDescent="0.15">
      <c r="B127" s="90"/>
      <c r="C127" s="48" t="s">
        <v>12</v>
      </c>
      <c r="E127" t="s">
        <v>122</v>
      </c>
      <c r="M127" s="27">
        <v>1516.37</v>
      </c>
      <c r="N127" s="19">
        <f t="shared" si="9"/>
        <v>1516.37</v>
      </c>
      <c r="O127" s="38">
        <f t="shared" si="10"/>
        <v>152289.03909999999</v>
      </c>
      <c r="P127" t="s">
        <v>139</v>
      </c>
    </row>
    <row r="128" spans="2:16" outlineLevel="1" x14ac:dyDescent="0.15">
      <c r="B128" s="90"/>
      <c r="C128" s="48" t="s">
        <v>20</v>
      </c>
      <c r="E128" t="s">
        <v>122</v>
      </c>
      <c r="M128" s="27">
        <v>619.79</v>
      </c>
      <c r="N128" s="19">
        <f t="shared" si="9"/>
        <v>619.79</v>
      </c>
      <c r="O128" s="38">
        <f t="shared" si="10"/>
        <v>62245.509700000002</v>
      </c>
      <c r="P128" t="s">
        <v>139</v>
      </c>
    </row>
    <row r="129" spans="2:16" outlineLevel="1" x14ac:dyDescent="0.15">
      <c r="B129" s="90"/>
      <c r="C129" s="48" t="s">
        <v>21</v>
      </c>
      <c r="E129" t="s">
        <v>122</v>
      </c>
      <c r="M129" s="27">
        <v>792.42000000000007</v>
      </c>
      <c r="N129" s="19">
        <f t="shared" si="9"/>
        <v>792.42000000000007</v>
      </c>
      <c r="O129" s="38">
        <f t="shared" si="10"/>
        <v>79582.740600000019</v>
      </c>
      <c r="P129" t="s">
        <v>139</v>
      </c>
    </row>
    <row r="130" spans="2:16" outlineLevel="1" x14ac:dyDescent="0.15">
      <c r="B130" s="90"/>
      <c r="C130" s="48" t="s">
        <v>22</v>
      </c>
      <c r="E130" t="s">
        <v>122</v>
      </c>
      <c r="M130" s="27">
        <v>112.72</v>
      </c>
      <c r="N130" s="19">
        <f t="shared" si="9"/>
        <v>112.72</v>
      </c>
      <c r="O130" s="38">
        <f t="shared" si="10"/>
        <v>11320.4696</v>
      </c>
      <c r="P130" t="s">
        <v>139</v>
      </c>
    </row>
    <row r="131" spans="2:16" outlineLevel="1" x14ac:dyDescent="0.15">
      <c r="B131" s="90" t="s">
        <v>29</v>
      </c>
      <c r="C131" s="45" t="s">
        <v>1</v>
      </c>
      <c r="E131" t="s">
        <v>122</v>
      </c>
      <c r="M131" s="27">
        <v>128.06</v>
      </c>
      <c r="N131" s="19">
        <f t="shared" si="9"/>
        <v>128.06</v>
      </c>
      <c r="O131" s="38">
        <f t="shared" si="10"/>
        <v>12861.0658</v>
      </c>
      <c r="P131" t="s">
        <v>139</v>
      </c>
    </row>
    <row r="132" spans="2:16" outlineLevel="1" x14ac:dyDescent="0.15">
      <c r="B132" s="90"/>
      <c r="C132" s="45" t="s">
        <v>34</v>
      </c>
      <c r="E132" t="s">
        <v>117</v>
      </c>
      <c r="M132" s="27">
        <v>155508.21700000018</v>
      </c>
      <c r="N132" s="19">
        <f t="shared" si="9"/>
        <v>155508.21700000018</v>
      </c>
      <c r="O132" s="38">
        <f t="shared" si="10"/>
        <v>15617690.23331002</v>
      </c>
      <c r="P132" t="s">
        <v>139</v>
      </c>
    </row>
    <row r="133" spans="2:16" outlineLevel="1" x14ac:dyDescent="0.15">
      <c r="B133" s="89" t="s">
        <v>123</v>
      </c>
      <c r="C133" s="89"/>
    </row>
    <row r="134" spans="2:16" outlineLevel="1" x14ac:dyDescent="0.15">
      <c r="B134" s="90" t="s">
        <v>159</v>
      </c>
      <c r="C134" s="12" t="s">
        <v>7</v>
      </c>
      <c r="E134" t="s">
        <v>122</v>
      </c>
      <c r="M134" s="27">
        <v>-88.300000000000011</v>
      </c>
      <c r="N134" s="19">
        <f t="shared" si="9"/>
        <v>-88.300000000000011</v>
      </c>
      <c r="O134" s="38">
        <f t="shared" si="10"/>
        <v>-8867.969000000001</v>
      </c>
      <c r="P134" t="s">
        <v>139</v>
      </c>
    </row>
    <row r="135" spans="2:16" outlineLevel="1" x14ac:dyDescent="0.15">
      <c r="B135" s="90"/>
      <c r="C135" s="12" t="s">
        <v>14</v>
      </c>
      <c r="E135" t="s">
        <v>122</v>
      </c>
      <c r="M135" s="27">
        <v>9.86</v>
      </c>
      <c r="N135" s="19">
        <f t="shared" si="9"/>
        <v>9.86</v>
      </c>
      <c r="O135" s="38">
        <f t="shared" si="10"/>
        <v>990.23980000000006</v>
      </c>
      <c r="P135" t="s">
        <v>139</v>
      </c>
    </row>
    <row r="136" spans="2:16" outlineLevel="1" x14ac:dyDescent="0.15">
      <c r="B136" s="90"/>
      <c r="C136" s="12" t="s">
        <v>6</v>
      </c>
      <c r="E136" t="s">
        <v>122</v>
      </c>
      <c r="M136" s="27">
        <v>3342.6300000000006</v>
      </c>
      <c r="N136" s="19">
        <f t="shared" si="9"/>
        <v>3342.6300000000006</v>
      </c>
      <c r="O136" s="38">
        <f t="shared" si="10"/>
        <v>335700.33090000006</v>
      </c>
      <c r="P136" t="s">
        <v>139</v>
      </c>
    </row>
    <row r="137" spans="2:16" outlineLevel="1" x14ac:dyDescent="0.15">
      <c r="B137" s="90" t="s">
        <v>160</v>
      </c>
      <c r="C137" s="20" t="s">
        <v>36</v>
      </c>
      <c r="E137" t="s">
        <v>122</v>
      </c>
      <c r="M137" s="27">
        <v>19693.649999999998</v>
      </c>
      <c r="N137" s="19">
        <f t="shared" si="9"/>
        <v>19693.649999999998</v>
      </c>
      <c r="O137" s="38">
        <f t="shared" si="10"/>
        <v>1977833.2694999999</v>
      </c>
      <c r="P137" t="s">
        <v>139</v>
      </c>
    </row>
    <row r="138" spans="2:16" outlineLevel="1" x14ac:dyDescent="0.15">
      <c r="B138" s="90"/>
      <c r="C138" s="20" t="s">
        <v>37</v>
      </c>
      <c r="E138" t="s">
        <v>122</v>
      </c>
      <c r="M138" s="27">
        <v>16575.64</v>
      </c>
      <c r="N138" s="19">
        <f t="shared" si="9"/>
        <v>16575.64</v>
      </c>
      <c r="O138" s="38">
        <f t="shared" si="10"/>
        <v>1664691.5252</v>
      </c>
      <c r="P138" t="s">
        <v>139</v>
      </c>
    </row>
    <row r="139" spans="2:16" outlineLevel="1" x14ac:dyDescent="0.15">
      <c r="B139" s="90"/>
      <c r="C139" s="11" t="s">
        <v>53</v>
      </c>
      <c r="E139" t="s">
        <v>122</v>
      </c>
      <c r="M139" s="27">
        <v>908.68</v>
      </c>
      <c r="N139" s="19">
        <f t="shared" si="9"/>
        <v>908.68</v>
      </c>
      <c r="O139" s="38">
        <f t="shared" si="10"/>
        <v>91258.732400000008</v>
      </c>
      <c r="P139" t="s">
        <v>139</v>
      </c>
    </row>
    <row r="140" spans="2:16" outlineLevel="1" x14ac:dyDescent="0.15">
      <c r="B140" s="90"/>
      <c r="C140" s="20" t="s">
        <v>39</v>
      </c>
      <c r="E140" t="s">
        <v>122</v>
      </c>
      <c r="M140" s="27">
        <v>2304.4299999999998</v>
      </c>
      <c r="N140" s="19">
        <f t="shared" si="9"/>
        <v>2304.4299999999998</v>
      </c>
      <c r="O140" s="38">
        <f t="shared" si="10"/>
        <v>231433.90489999999</v>
      </c>
      <c r="P140" t="s">
        <v>139</v>
      </c>
    </row>
    <row r="141" spans="2:16" outlineLevel="1" x14ac:dyDescent="0.15">
      <c r="B141" s="90"/>
      <c r="C141" s="21" t="s">
        <v>52</v>
      </c>
      <c r="E141" t="s">
        <v>122</v>
      </c>
      <c r="M141" s="27">
        <v>2727.8599999999997</v>
      </c>
      <c r="N141" s="19">
        <f t="shared" si="9"/>
        <v>2727.8599999999997</v>
      </c>
      <c r="O141" s="38">
        <f t="shared" si="10"/>
        <v>273958.97979999997</v>
      </c>
      <c r="P141" t="s">
        <v>139</v>
      </c>
    </row>
    <row r="142" spans="2:16" outlineLevel="1" x14ac:dyDescent="0.15">
      <c r="B142" s="90"/>
      <c r="C142" s="20" t="s">
        <v>50</v>
      </c>
      <c r="E142" t="s">
        <v>122</v>
      </c>
      <c r="M142" s="27">
        <v>2150.65</v>
      </c>
      <c r="N142" s="19">
        <f t="shared" si="9"/>
        <v>2150.65</v>
      </c>
      <c r="O142" s="38">
        <f t="shared" si="10"/>
        <v>215989.77950000003</v>
      </c>
      <c r="P142" t="s">
        <v>139</v>
      </c>
    </row>
    <row r="143" spans="2:16" outlineLevel="1" x14ac:dyDescent="0.15">
      <c r="B143" s="90"/>
      <c r="C143" s="20" t="s">
        <v>49</v>
      </c>
      <c r="E143" t="s">
        <v>122</v>
      </c>
      <c r="M143" s="27">
        <v>421.26000000000005</v>
      </c>
      <c r="N143" s="19">
        <f t="shared" si="9"/>
        <v>421.26000000000005</v>
      </c>
      <c r="O143" s="38">
        <f t="shared" si="10"/>
        <v>42307.141800000005</v>
      </c>
      <c r="P143" t="s">
        <v>139</v>
      </c>
    </row>
    <row r="144" spans="2:16" outlineLevel="1" x14ac:dyDescent="0.15">
      <c r="B144" s="90"/>
      <c r="C144" s="11" t="s">
        <v>41</v>
      </c>
      <c r="E144" t="s">
        <v>122</v>
      </c>
      <c r="M144" s="27">
        <v>4083.570000000002</v>
      </c>
      <c r="N144" s="19">
        <f t="shared" si="9"/>
        <v>4083.570000000002</v>
      </c>
      <c r="O144" s="38">
        <f t="shared" si="10"/>
        <v>410112.93510000024</v>
      </c>
      <c r="P144" t="s">
        <v>139</v>
      </c>
    </row>
    <row r="145" spans="2:16" outlineLevel="1" x14ac:dyDescent="0.15">
      <c r="B145" s="90"/>
      <c r="C145" s="11" t="s">
        <v>42</v>
      </c>
      <c r="E145" t="s">
        <v>122</v>
      </c>
      <c r="M145" s="27">
        <v>2787.2599999999998</v>
      </c>
      <c r="N145" s="19">
        <f t="shared" si="9"/>
        <v>2787.2599999999998</v>
      </c>
      <c r="O145" s="38">
        <f t="shared" si="10"/>
        <v>279924.52179999999</v>
      </c>
      <c r="P145" t="s">
        <v>139</v>
      </c>
    </row>
    <row r="146" spans="2:16" outlineLevel="1" x14ac:dyDescent="0.15">
      <c r="B146" s="90"/>
      <c r="C146" s="20" t="s">
        <v>51</v>
      </c>
      <c r="E146" t="s">
        <v>122</v>
      </c>
      <c r="M146" s="27">
        <v>23.89</v>
      </c>
      <c r="N146" s="19">
        <f t="shared" si="9"/>
        <v>23.89</v>
      </c>
      <c r="O146" s="38">
        <f t="shared" si="10"/>
        <v>2399.2727000000004</v>
      </c>
      <c r="P146" t="s">
        <v>139</v>
      </c>
    </row>
    <row r="147" spans="2:16" outlineLevel="1" x14ac:dyDescent="0.15">
      <c r="B147" s="90"/>
      <c r="C147" s="11" t="s">
        <v>43</v>
      </c>
      <c r="E147" t="s">
        <v>122</v>
      </c>
      <c r="M147" s="27">
        <v>1281.93</v>
      </c>
      <c r="N147" s="19">
        <f t="shared" si="9"/>
        <v>1281.93</v>
      </c>
      <c r="O147" s="38">
        <f t="shared" si="10"/>
        <v>128744.22990000002</v>
      </c>
      <c r="P147" t="s">
        <v>139</v>
      </c>
    </row>
    <row r="148" spans="2:16" outlineLevel="1" x14ac:dyDescent="0.15">
      <c r="B148" s="90"/>
      <c r="C148" s="11" t="s">
        <v>55</v>
      </c>
      <c r="E148" t="s">
        <v>122</v>
      </c>
      <c r="M148" s="27">
        <v>18326.860000000015</v>
      </c>
      <c r="N148" s="19">
        <f t="shared" si="9"/>
        <v>18326.860000000015</v>
      </c>
      <c r="O148" s="38">
        <f t="shared" si="10"/>
        <v>1840566.5498000016</v>
      </c>
      <c r="P148" t="s">
        <v>139</v>
      </c>
    </row>
    <row r="149" spans="2:16" outlineLevel="1" x14ac:dyDescent="0.15">
      <c r="B149" s="90"/>
      <c r="C149" s="20" t="s">
        <v>54</v>
      </c>
      <c r="E149" t="s">
        <v>122</v>
      </c>
      <c r="M149" s="27">
        <v>4866.13</v>
      </c>
      <c r="N149" s="19">
        <f t="shared" si="9"/>
        <v>4866.13</v>
      </c>
      <c r="O149" s="38">
        <f t="shared" si="10"/>
        <v>488705.43590000004</v>
      </c>
      <c r="P149" t="s">
        <v>139</v>
      </c>
    </row>
    <row r="150" spans="2:16" outlineLevel="1" x14ac:dyDescent="0.15">
      <c r="B150" s="90"/>
      <c r="C150" s="21" t="s">
        <v>45</v>
      </c>
      <c r="E150" t="s">
        <v>122</v>
      </c>
      <c r="M150" s="27">
        <v>88.16</v>
      </c>
      <c r="N150" s="19">
        <f t="shared" si="9"/>
        <v>88.16</v>
      </c>
      <c r="O150" s="38">
        <f t="shared" si="10"/>
        <v>8853.9088000000011</v>
      </c>
      <c r="P150" t="s">
        <v>139</v>
      </c>
    </row>
    <row r="151" spans="2:16" outlineLevel="1" x14ac:dyDescent="0.15">
      <c r="B151" s="90"/>
      <c r="C151" s="11" t="s">
        <v>25</v>
      </c>
      <c r="E151" t="s">
        <v>122</v>
      </c>
      <c r="M151" s="27">
        <v>-957.6</v>
      </c>
      <c r="N151" s="19">
        <f t="shared" si="9"/>
        <v>-957.6</v>
      </c>
      <c r="O151" s="38">
        <f t="shared" si="10"/>
        <v>-96171.768000000011</v>
      </c>
      <c r="P151" t="s">
        <v>139</v>
      </c>
    </row>
    <row r="152" spans="2:16" outlineLevel="1" x14ac:dyDescent="0.15">
      <c r="B152" s="90"/>
      <c r="C152" s="11" t="s">
        <v>0</v>
      </c>
      <c r="E152" t="s">
        <v>122</v>
      </c>
      <c r="M152" s="27">
        <v>9.67</v>
      </c>
      <c r="N152" s="19">
        <f t="shared" si="9"/>
        <v>9.67</v>
      </c>
      <c r="O152" s="38">
        <f t="shared" si="10"/>
        <v>971.1581000000001</v>
      </c>
      <c r="P152" t="s">
        <v>139</v>
      </c>
    </row>
    <row r="153" spans="2:16" outlineLevel="1" x14ac:dyDescent="0.15">
      <c r="B153" s="90"/>
      <c r="C153" s="11" t="s">
        <v>15</v>
      </c>
      <c r="E153" t="s">
        <v>122</v>
      </c>
      <c r="M153" s="27">
        <v>57.33</v>
      </c>
      <c r="N153" s="19">
        <f t="shared" si="9"/>
        <v>57.33</v>
      </c>
      <c r="O153" s="38">
        <f t="shared" si="10"/>
        <v>5757.6518999999998</v>
      </c>
      <c r="P153" t="s">
        <v>139</v>
      </c>
    </row>
    <row r="154" spans="2:16" outlineLevel="1" x14ac:dyDescent="0.15">
      <c r="B154" s="90" t="s">
        <v>162</v>
      </c>
      <c r="C154" s="13" t="s">
        <v>12</v>
      </c>
      <c r="E154" t="s">
        <v>122</v>
      </c>
      <c r="M154" s="27">
        <v>9.86</v>
      </c>
      <c r="N154" s="19">
        <f t="shared" si="9"/>
        <v>9.86</v>
      </c>
      <c r="O154" s="38">
        <f t="shared" si="10"/>
        <v>990.23980000000006</v>
      </c>
      <c r="P154" t="s">
        <v>139</v>
      </c>
    </row>
    <row r="155" spans="2:16" outlineLevel="1" x14ac:dyDescent="0.15">
      <c r="B155" s="90"/>
      <c r="C155" s="13" t="s">
        <v>20</v>
      </c>
      <c r="E155" t="s">
        <v>122</v>
      </c>
      <c r="M155" s="27">
        <v>110.64999999999981</v>
      </c>
      <c r="N155" s="19">
        <f t="shared" si="9"/>
        <v>110.64999999999981</v>
      </c>
      <c r="O155" s="38">
        <f t="shared" si="10"/>
        <v>11112.579499999982</v>
      </c>
      <c r="P155" t="s">
        <v>139</v>
      </c>
    </row>
    <row r="156" spans="2:16" outlineLevel="1" x14ac:dyDescent="0.15">
      <c r="B156" s="90"/>
      <c r="C156" s="13" t="s">
        <v>21</v>
      </c>
      <c r="E156" t="s">
        <v>122</v>
      </c>
      <c r="M156" s="27">
        <v>293.39999999999998</v>
      </c>
      <c r="N156" s="19">
        <f t="shared" si="9"/>
        <v>293.39999999999998</v>
      </c>
      <c r="O156" s="38">
        <f t="shared" si="10"/>
        <v>29466.162</v>
      </c>
      <c r="P156" t="s">
        <v>139</v>
      </c>
    </row>
    <row r="157" spans="2:16" outlineLevel="1" x14ac:dyDescent="0.15">
      <c r="B157" s="90"/>
      <c r="C157" s="13" t="s">
        <v>22</v>
      </c>
      <c r="E157" t="s">
        <v>122</v>
      </c>
      <c r="M157" s="27">
        <v>3759.3699999999994</v>
      </c>
      <c r="N157" s="19">
        <f t="shared" si="9"/>
        <v>3759.3699999999994</v>
      </c>
      <c r="O157" s="38">
        <f t="shared" si="10"/>
        <v>377553.52909999999</v>
      </c>
      <c r="P157" t="s">
        <v>139</v>
      </c>
    </row>
    <row r="158" spans="2:16" outlineLevel="1" x14ac:dyDescent="0.15">
      <c r="B158" s="90" t="s">
        <v>29</v>
      </c>
      <c r="C158" s="12" t="s">
        <v>1</v>
      </c>
      <c r="E158" t="s">
        <v>122</v>
      </c>
      <c r="M158" s="27">
        <v>29.33</v>
      </c>
      <c r="N158" s="19">
        <f t="shared" si="9"/>
        <v>29.33</v>
      </c>
      <c r="O158" s="40">
        <f t="shared" si="10"/>
        <v>2945.6118999999999</v>
      </c>
      <c r="P158" t="s">
        <v>139</v>
      </c>
    </row>
    <row r="159" spans="2:16" outlineLevel="1" x14ac:dyDescent="0.15">
      <c r="B159" s="90"/>
      <c r="C159" s="42" t="s">
        <v>3</v>
      </c>
      <c r="E159" t="s">
        <v>122</v>
      </c>
      <c r="M159" s="27">
        <v>22.64</v>
      </c>
      <c r="N159" s="19">
        <f t="shared" si="9"/>
        <v>22.64</v>
      </c>
      <c r="O159" s="38">
        <f t="shared" si="10"/>
        <v>2273.7352000000001</v>
      </c>
      <c r="P159" t="s">
        <v>139</v>
      </c>
    </row>
    <row r="160" spans="2:16" outlineLevel="1" x14ac:dyDescent="0.15">
      <c r="B160" s="90"/>
      <c r="C160" s="12" t="s">
        <v>34</v>
      </c>
      <c r="E160" t="s">
        <v>117</v>
      </c>
      <c r="M160" s="27">
        <v>13445.641700000015</v>
      </c>
      <c r="N160" s="19">
        <f t="shared" si="9"/>
        <v>13445.641700000015</v>
      </c>
      <c r="O160" s="38">
        <f t="shared" si="10"/>
        <v>1350345.7959310017</v>
      </c>
      <c r="P160" t="s">
        <v>139</v>
      </c>
    </row>
    <row r="161" spans="2:16" outlineLevel="1" x14ac:dyDescent="0.15">
      <c r="B161" s="89" t="s">
        <v>124</v>
      </c>
      <c r="C161" s="89"/>
    </row>
    <row r="162" spans="2:16" outlineLevel="1" x14ac:dyDescent="0.15">
      <c r="B162" s="90" t="s">
        <v>159</v>
      </c>
      <c r="C162" s="28" t="s">
        <v>7</v>
      </c>
      <c r="E162" t="s">
        <v>122</v>
      </c>
      <c r="M162" s="19">
        <v>582.57999999999981</v>
      </c>
      <c r="N162" s="19">
        <f t="shared" si="9"/>
        <v>582.57999999999981</v>
      </c>
      <c r="O162" s="38">
        <f t="shared" si="10"/>
        <v>58508.509399999988</v>
      </c>
      <c r="P162" t="s">
        <v>139</v>
      </c>
    </row>
    <row r="163" spans="2:16" outlineLevel="1" x14ac:dyDescent="0.15">
      <c r="B163" s="90"/>
      <c r="C163" s="29" t="s">
        <v>9</v>
      </c>
      <c r="E163" t="s">
        <v>122</v>
      </c>
      <c r="M163" s="19">
        <v>15.300000000000068</v>
      </c>
      <c r="N163" s="19">
        <f t="shared" si="9"/>
        <v>15.300000000000068</v>
      </c>
      <c r="O163" s="38">
        <f t="shared" si="10"/>
        <v>1536.579000000007</v>
      </c>
      <c r="P163" t="s">
        <v>139</v>
      </c>
    </row>
    <row r="164" spans="2:16" outlineLevel="1" x14ac:dyDescent="0.15">
      <c r="B164" s="90"/>
      <c r="C164" s="28" t="s">
        <v>14</v>
      </c>
      <c r="E164" t="s">
        <v>122</v>
      </c>
      <c r="M164" s="19">
        <v>304.02</v>
      </c>
      <c r="N164" s="19">
        <f t="shared" si="9"/>
        <v>304.02</v>
      </c>
      <c r="O164" s="38">
        <f t="shared" si="10"/>
        <v>30532.728599999999</v>
      </c>
      <c r="P164" t="s">
        <v>139</v>
      </c>
    </row>
    <row r="165" spans="2:16" outlineLevel="1" x14ac:dyDescent="0.15">
      <c r="B165" s="90"/>
      <c r="C165" s="28" t="s">
        <v>6</v>
      </c>
      <c r="E165" t="s">
        <v>122</v>
      </c>
      <c r="M165" s="19">
        <v>4093.8399999999997</v>
      </c>
      <c r="N165" s="19">
        <f t="shared" si="9"/>
        <v>4093.8399999999997</v>
      </c>
      <c r="O165" s="38">
        <f t="shared" si="10"/>
        <v>411144.35119999998</v>
      </c>
      <c r="P165" t="s">
        <v>139</v>
      </c>
    </row>
    <row r="166" spans="2:16" outlineLevel="1" x14ac:dyDescent="0.15">
      <c r="B166" s="90" t="s">
        <v>160</v>
      </c>
      <c r="C166" s="20" t="s">
        <v>57</v>
      </c>
      <c r="E166" t="s">
        <v>122</v>
      </c>
      <c r="M166" s="19">
        <v>3122.67</v>
      </c>
      <c r="N166" s="19">
        <f t="shared" si="9"/>
        <v>3122.67</v>
      </c>
      <c r="O166" s="38">
        <f t="shared" si="10"/>
        <v>313609.74810000003</v>
      </c>
      <c r="P166" t="s">
        <v>139</v>
      </c>
    </row>
    <row r="167" spans="2:16" outlineLevel="1" x14ac:dyDescent="0.15">
      <c r="B167" s="90"/>
      <c r="C167" s="30" t="s">
        <v>24</v>
      </c>
      <c r="E167" t="s">
        <v>122</v>
      </c>
      <c r="M167" s="19">
        <v>207</v>
      </c>
      <c r="N167" s="19">
        <f t="shared" si="9"/>
        <v>207</v>
      </c>
      <c r="O167" s="38">
        <f t="shared" si="10"/>
        <v>20789.010000000002</v>
      </c>
      <c r="P167" t="s">
        <v>139</v>
      </c>
    </row>
    <row r="168" spans="2:16" outlineLevel="1" x14ac:dyDescent="0.15">
      <c r="B168" s="90"/>
      <c r="C168" s="28" t="s">
        <v>25</v>
      </c>
      <c r="E168" t="s">
        <v>122</v>
      </c>
      <c r="M168" s="19">
        <v>-52.44</v>
      </c>
      <c r="N168" s="19">
        <f t="shared" si="9"/>
        <v>-52.44</v>
      </c>
      <c r="O168" s="38">
        <f t="shared" si="10"/>
        <v>-5266.5492000000004</v>
      </c>
      <c r="P168" t="s">
        <v>139</v>
      </c>
    </row>
    <row r="169" spans="2:16" outlineLevel="1" x14ac:dyDescent="0.15">
      <c r="B169" s="90"/>
      <c r="C169" s="29" t="s">
        <v>26</v>
      </c>
      <c r="E169" t="s">
        <v>122</v>
      </c>
      <c r="M169" s="19">
        <v>10672.660000000002</v>
      </c>
      <c r="N169" s="19">
        <f t="shared" si="9"/>
        <v>10672.660000000002</v>
      </c>
      <c r="O169" s="38">
        <f t="shared" si="10"/>
        <v>1071855.2438000003</v>
      </c>
      <c r="P169" t="s">
        <v>139</v>
      </c>
    </row>
    <row r="170" spans="2:16" outlineLevel="1" x14ac:dyDescent="0.15">
      <c r="B170" s="90"/>
      <c r="C170" s="29" t="s">
        <v>5</v>
      </c>
      <c r="E170" t="s">
        <v>122</v>
      </c>
      <c r="M170" s="19">
        <v>2076.7699999999995</v>
      </c>
      <c r="N170" s="19">
        <f t="shared" si="9"/>
        <v>2076.7699999999995</v>
      </c>
      <c r="O170" s="38">
        <f t="shared" si="10"/>
        <v>208570.01109999997</v>
      </c>
      <c r="P170" t="s">
        <v>139</v>
      </c>
    </row>
    <row r="171" spans="2:16" outlineLevel="1" x14ac:dyDescent="0.15">
      <c r="B171" s="90"/>
      <c r="C171" s="20" t="s">
        <v>17</v>
      </c>
      <c r="E171" t="s">
        <v>122</v>
      </c>
      <c r="M171" s="19">
        <v>-18.18</v>
      </c>
      <c r="N171" s="19">
        <f t="shared" si="9"/>
        <v>-18.18</v>
      </c>
      <c r="O171" s="38">
        <f t="shared" si="10"/>
        <v>-1825.8174000000001</v>
      </c>
      <c r="P171" t="s">
        <v>139</v>
      </c>
    </row>
    <row r="172" spans="2:16" outlineLevel="1" x14ac:dyDescent="0.15">
      <c r="B172" s="90"/>
      <c r="C172" s="20" t="s">
        <v>89</v>
      </c>
      <c r="E172" t="s">
        <v>122</v>
      </c>
      <c r="M172" s="19">
        <v>722.31</v>
      </c>
      <c r="N172" s="19">
        <f t="shared" si="9"/>
        <v>722.31</v>
      </c>
      <c r="O172" s="38">
        <f t="shared" si="10"/>
        <v>72541.593299999993</v>
      </c>
      <c r="P172" t="s">
        <v>139</v>
      </c>
    </row>
    <row r="173" spans="2:16" outlineLevel="1" x14ac:dyDescent="0.15">
      <c r="B173" s="90"/>
      <c r="C173" s="28" t="s">
        <v>125</v>
      </c>
      <c r="E173" t="s">
        <v>122</v>
      </c>
      <c r="M173" s="19">
        <v>-546.45000000000005</v>
      </c>
      <c r="N173" s="19">
        <f t="shared" si="9"/>
        <v>-546.45000000000005</v>
      </c>
      <c r="O173" s="38">
        <f t="shared" si="10"/>
        <v>-54879.973500000007</v>
      </c>
      <c r="P173" t="s">
        <v>139</v>
      </c>
    </row>
    <row r="174" spans="2:16" outlineLevel="1" x14ac:dyDescent="0.15">
      <c r="B174" s="90"/>
      <c r="C174" s="20" t="s">
        <v>8</v>
      </c>
      <c r="E174" t="s">
        <v>122</v>
      </c>
      <c r="M174" s="19">
        <v>4725.18</v>
      </c>
      <c r="N174" s="19">
        <f t="shared" ref="N174:N227" si="11">SUM(L174:M174)</f>
        <v>4725.18</v>
      </c>
      <c r="O174" s="38">
        <f t="shared" si="10"/>
        <v>474549.82740000007</v>
      </c>
      <c r="P174" t="s">
        <v>139</v>
      </c>
    </row>
    <row r="175" spans="2:16" outlineLevel="1" x14ac:dyDescent="0.15">
      <c r="B175" s="90"/>
      <c r="C175" s="28" t="s">
        <v>92</v>
      </c>
      <c r="E175" t="s">
        <v>122</v>
      </c>
      <c r="M175" s="19">
        <v>5087.9199999999992</v>
      </c>
      <c r="N175" s="19">
        <f t="shared" si="11"/>
        <v>5087.9199999999992</v>
      </c>
      <c r="O175" s="38">
        <f t="shared" si="10"/>
        <v>510979.80559999996</v>
      </c>
      <c r="P175" t="s">
        <v>139</v>
      </c>
    </row>
    <row r="176" spans="2:16" outlineLevel="1" x14ac:dyDescent="0.15">
      <c r="B176" s="90"/>
      <c r="C176" s="50" t="s">
        <v>27</v>
      </c>
      <c r="E176" t="s">
        <v>122</v>
      </c>
      <c r="M176" s="19">
        <v>3910.01</v>
      </c>
      <c r="N176" s="19">
        <f t="shared" si="11"/>
        <v>3910.01</v>
      </c>
      <c r="O176" s="38">
        <f t="shared" si="10"/>
        <v>392682.30430000008</v>
      </c>
      <c r="P176" t="s">
        <v>139</v>
      </c>
    </row>
    <row r="177" spans="2:16" outlineLevel="1" x14ac:dyDescent="0.15">
      <c r="B177" s="90"/>
      <c r="C177" s="29" t="s">
        <v>0</v>
      </c>
      <c r="E177" t="s">
        <v>122</v>
      </c>
      <c r="M177" s="19">
        <v>879.2600000000001</v>
      </c>
      <c r="N177" s="19">
        <f t="shared" si="11"/>
        <v>879.2600000000001</v>
      </c>
      <c r="O177" s="38">
        <f t="shared" si="10"/>
        <v>88304.081800000014</v>
      </c>
      <c r="P177" t="s">
        <v>139</v>
      </c>
    </row>
    <row r="178" spans="2:16" outlineLevel="1" x14ac:dyDescent="0.15">
      <c r="B178" s="90"/>
      <c r="C178" s="20" t="s">
        <v>18</v>
      </c>
      <c r="E178" t="s">
        <v>122</v>
      </c>
      <c r="M178" s="19">
        <v>-3742.1</v>
      </c>
      <c r="N178" s="19">
        <f t="shared" si="11"/>
        <v>-3742.1</v>
      </c>
      <c r="O178" s="38">
        <f>N178*$D$38</f>
        <v>-375819.103</v>
      </c>
      <c r="P178" t="s">
        <v>139</v>
      </c>
    </row>
    <row r="179" spans="2:16" outlineLevel="1" x14ac:dyDescent="0.15">
      <c r="B179" s="90"/>
      <c r="C179" s="28" t="s">
        <v>15</v>
      </c>
      <c r="E179" t="s">
        <v>122</v>
      </c>
      <c r="M179" s="19">
        <v>16935.59</v>
      </c>
      <c r="N179" s="19">
        <f t="shared" si="11"/>
        <v>16935.59</v>
      </c>
      <c r="O179" s="38">
        <f>N179*$D$38</f>
        <v>1700841.3037</v>
      </c>
      <c r="P179" t="s">
        <v>139</v>
      </c>
    </row>
    <row r="180" spans="2:16" outlineLevel="1" x14ac:dyDescent="0.15">
      <c r="B180" s="90" t="s">
        <v>162</v>
      </c>
      <c r="C180" s="29" t="s">
        <v>19</v>
      </c>
      <c r="E180" t="s">
        <v>122</v>
      </c>
      <c r="M180" s="19">
        <v>1808.58</v>
      </c>
      <c r="N180" s="19">
        <f t="shared" si="11"/>
        <v>1808.58</v>
      </c>
      <c r="O180" s="38">
        <f t="shared" si="10"/>
        <v>181635.6894</v>
      </c>
      <c r="P180" t="s">
        <v>139</v>
      </c>
    </row>
    <row r="181" spans="2:16" outlineLevel="1" x14ac:dyDescent="0.15">
      <c r="B181" s="90"/>
      <c r="C181" s="28" t="s">
        <v>12</v>
      </c>
      <c r="E181" t="s">
        <v>122</v>
      </c>
      <c r="M181" s="19">
        <v>16454.05</v>
      </c>
      <c r="N181" s="19">
        <f t="shared" si="11"/>
        <v>16454.05</v>
      </c>
      <c r="O181" s="38">
        <f t="shared" si="10"/>
        <v>1652480.2415</v>
      </c>
      <c r="P181" t="s">
        <v>139</v>
      </c>
    </row>
    <row r="182" spans="2:16" outlineLevel="1" x14ac:dyDescent="0.15">
      <c r="B182" s="90"/>
      <c r="C182" s="29" t="s">
        <v>20</v>
      </c>
      <c r="E182" t="s">
        <v>122</v>
      </c>
      <c r="M182" s="19">
        <v>11206.240000000005</v>
      </c>
      <c r="N182" s="19">
        <f t="shared" si="11"/>
        <v>11206.240000000005</v>
      </c>
      <c r="O182" s="38">
        <f t="shared" ref="O182:O227" si="12">N182*$D$38</f>
        <v>1125442.6832000006</v>
      </c>
      <c r="P182" t="s">
        <v>139</v>
      </c>
    </row>
    <row r="183" spans="2:16" outlineLevel="1" x14ac:dyDescent="0.15">
      <c r="B183" s="90"/>
      <c r="C183" s="28" t="s">
        <v>21</v>
      </c>
      <c r="E183" t="s">
        <v>122</v>
      </c>
      <c r="M183" s="19">
        <v>734.07999999999993</v>
      </c>
      <c r="N183" s="19">
        <f t="shared" si="11"/>
        <v>734.07999999999993</v>
      </c>
      <c r="O183" s="38">
        <f t="shared" si="12"/>
        <v>73723.654399999999</v>
      </c>
      <c r="P183" t="s">
        <v>139</v>
      </c>
    </row>
    <row r="184" spans="2:16" outlineLevel="1" x14ac:dyDescent="0.15">
      <c r="B184" s="90"/>
      <c r="C184" s="20" t="s">
        <v>22</v>
      </c>
      <c r="E184" t="s">
        <v>122</v>
      </c>
      <c r="M184" s="19">
        <v>15581.89</v>
      </c>
      <c r="N184" s="19">
        <f t="shared" si="11"/>
        <v>15581.89</v>
      </c>
      <c r="O184" s="38">
        <f t="shared" si="12"/>
        <v>1564889.2127</v>
      </c>
      <c r="P184" t="s">
        <v>139</v>
      </c>
    </row>
    <row r="185" spans="2:16" outlineLevel="1" x14ac:dyDescent="0.15">
      <c r="B185" s="90" t="s">
        <v>29</v>
      </c>
      <c r="C185" s="29" t="s">
        <v>1</v>
      </c>
      <c r="E185" t="s">
        <v>122</v>
      </c>
      <c r="M185" s="19">
        <v>520.5100000000001</v>
      </c>
      <c r="N185" s="19">
        <f t="shared" si="11"/>
        <v>520.5100000000001</v>
      </c>
      <c r="O185" s="38">
        <f t="shared" si="12"/>
        <v>52274.819300000017</v>
      </c>
      <c r="P185" t="s">
        <v>139</v>
      </c>
    </row>
    <row r="186" spans="2:16" outlineLevel="1" x14ac:dyDescent="0.15">
      <c r="B186" s="90"/>
      <c r="C186" s="28" t="s">
        <v>126</v>
      </c>
      <c r="E186" t="s">
        <v>117</v>
      </c>
      <c r="M186" s="19">
        <v>15953.15830000001</v>
      </c>
      <c r="N186" s="19">
        <f t="shared" si="11"/>
        <v>15953.15830000001</v>
      </c>
      <c r="O186" s="38">
        <f>N186*$D$38</f>
        <v>1602175.6880690011</v>
      </c>
      <c r="P186" t="s">
        <v>139</v>
      </c>
    </row>
    <row r="187" spans="2:16" outlineLevel="1" x14ac:dyDescent="0.15">
      <c r="B187" s="89" t="s">
        <v>127</v>
      </c>
      <c r="C187" s="89"/>
    </row>
    <row r="188" spans="2:16" outlineLevel="1" x14ac:dyDescent="0.15">
      <c r="B188" s="93" t="s">
        <v>163</v>
      </c>
      <c r="C188" s="52" t="s">
        <v>8</v>
      </c>
      <c r="E188" t="s">
        <v>122</v>
      </c>
      <c r="M188" s="19">
        <v>27265.939000000002</v>
      </c>
      <c r="N188" s="19">
        <f t="shared" si="11"/>
        <v>27265.939000000002</v>
      </c>
      <c r="O188" s="38">
        <f t="shared" si="12"/>
        <v>2738318.2537700003</v>
      </c>
      <c r="P188" t="s">
        <v>139</v>
      </c>
    </row>
    <row r="189" spans="2:16" outlineLevel="1" x14ac:dyDescent="0.15">
      <c r="B189" s="93"/>
      <c r="C189" s="52" t="s">
        <v>89</v>
      </c>
      <c r="E189" t="s">
        <v>122</v>
      </c>
      <c r="M189" s="19">
        <v>4349.7000000000007</v>
      </c>
      <c r="N189" s="19">
        <f t="shared" si="11"/>
        <v>4349.7000000000007</v>
      </c>
      <c r="O189" s="38">
        <f t="shared" si="12"/>
        <v>436840.3710000001</v>
      </c>
      <c r="P189" t="s">
        <v>139</v>
      </c>
    </row>
    <row r="190" spans="2:16" outlineLevel="1" x14ac:dyDescent="0.15">
      <c r="B190" s="93"/>
      <c r="C190" s="52" t="s">
        <v>10</v>
      </c>
      <c r="E190" t="s">
        <v>122</v>
      </c>
      <c r="M190" s="19">
        <v>5287.9000000000005</v>
      </c>
      <c r="N190" s="19">
        <f t="shared" si="11"/>
        <v>5287.9000000000005</v>
      </c>
      <c r="O190" s="38">
        <f t="shared" si="12"/>
        <v>531063.79700000014</v>
      </c>
      <c r="P190" t="s">
        <v>139</v>
      </c>
    </row>
    <row r="191" spans="2:16" outlineLevel="1" x14ac:dyDescent="0.15">
      <c r="B191" s="93"/>
      <c r="C191" s="52" t="s">
        <v>2</v>
      </c>
      <c r="E191" t="s">
        <v>122</v>
      </c>
      <c r="M191" s="19">
        <v>2848.7</v>
      </c>
      <c r="N191" s="19">
        <f t="shared" si="11"/>
        <v>2848.7</v>
      </c>
      <c r="O191" s="38">
        <f t="shared" si="12"/>
        <v>286094.94099999999</v>
      </c>
      <c r="P191" t="s">
        <v>139</v>
      </c>
    </row>
    <row r="192" spans="2:16" outlineLevel="1" x14ac:dyDescent="0.15">
      <c r="B192" s="93"/>
      <c r="C192" s="52" t="s">
        <v>11</v>
      </c>
      <c r="E192" t="s">
        <v>122</v>
      </c>
      <c r="M192" s="19">
        <v>1305.7299999999998</v>
      </c>
      <c r="N192" s="19">
        <f t="shared" si="11"/>
        <v>1305.7299999999998</v>
      </c>
      <c r="O192" s="38">
        <f t="shared" si="12"/>
        <v>131134.46389999997</v>
      </c>
      <c r="P192" t="s">
        <v>139</v>
      </c>
    </row>
    <row r="193" spans="2:16" outlineLevel="1" x14ac:dyDescent="0.15">
      <c r="B193" s="93" t="s">
        <v>159</v>
      </c>
      <c r="C193" s="52" t="s">
        <v>7</v>
      </c>
      <c r="E193" t="s">
        <v>122</v>
      </c>
      <c r="M193" s="19">
        <v>14804.895000000004</v>
      </c>
      <c r="N193" s="19">
        <f t="shared" si="11"/>
        <v>14804.895000000004</v>
      </c>
      <c r="O193" s="38">
        <f t="shared" si="12"/>
        <v>1486855.6048500005</v>
      </c>
      <c r="P193" t="s">
        <v>139</v>
      </c>
    </row>
    <row r="194" spans="2:16" outlineLevel="1" x14ac:dyDescent="0.15">
      <c r="B194" s="93"/>
      <c r="C194" s="2" t="s">
        <v>31</v>
      </c>
      <c r="E194" t="s">
        <v>122</v>
      </c>
      <c r="M194" s="19">
        <v>10.92</v>
      </c>
      <c r="N194" s="19">
        <f t="shared" si="11"/>
        <v>10.92</v>
      </c>
      <c r="O194" s="38">
        <f t="shared" si="12"/>
        <v>1096.6956</v>
      </c>
      <c r="P194" t="s">
        <v>139</v>
      </c>
    </row>
    <row r="195" spans="2:16" outlineLevel="1" x14ac:dyDescent="0.15">
      <c r="B195" s="93"/>
      <c r="C195" s="52" t="s">
        <v>9</v>
      </c>
      <c r="E195" t="s">
        <v>122</v>
      </c>
      <c r="M195" s="19">
        <v>16691.036</v>
      </c>
      <c r="N195" s="19">
        <f t="shared" si="11"/>
        <v>16691.036</v>
      </c>
      <c r="O195" s="38">
        <f t="shared" si="12"/>
        <v>1676280.74548</v>
      </c>
      <c r="P195" t="s">
        <v>139</v>
      </c>
    </row>
    <row r="196" spans="2:16" outlineLevel="1" x14ac:dyDescent="0.15">
      <c r="B196" s="93"/>
      <c r="C196" s="52" t="s">
        <v>5</v>
      </c>
      <c r="E196" t="s">
        <v>122</v>
      </c>
      <c r="M196" s="19">
        <v>12446.424000000001</v>
      </c>
      <c r="N196" s="19">
        <f t="shared" si="11"/>
        <v>12446.424000000001</v>
      </c>
      <c r="O196" s="38">
        <f t="shared" si="12"/>
        <v>1249994.3623200001</v>
      </c>
      <c r="P196" t="s">
        <v>139</v>
      </c>
    </row>
    <row r="197" spans="2:16" outlineLevel="1" x14ac:dyDescent="0.15">
      <c r="B197" s="93"/>
      <c r="C197" s="52" t="s">
        <v>0</v>
      </c>
      <c r="E197" t="s">
        <v>122</v>
      </c>
      <c r="M197" s="19">
        <v>5624.2889999999998</v>
      </c>
      <c r="N197" s="19">
        <f t="shared" si="11"/>
        <v>5624.2889999999998</v>
      </c>
      <c r="O197" s="38">
        <f t="shared" si="12"/>
        <v>564847.34427</v>
      </c>
      <c r="P197" t="s">
        <v>139</v>
      </c>
    </row>
    <row r="198" spans="2:16" outlineLevel="1" x14ac:dyDescent="0.15">
      <c r="B198" s="90" t="s">
        <v>160</v>
      </c>
      <c r="C198" s="52" t="s">
        <v>14</v>
      </c>
      <c r="E198" t="s">
        <v>122</v>
      </c>
      <c r="M198" s="19">
        <v>825.89899999999989</v>
      </c>
      <c r="N198" s="19">
        <f t="shared" si="11"/>
        <v>825.89899999999989</v>
      </c>
      <c r="O198" s="38">
        <f t="shared" si="12"/>
        <v>82945.036569999997</v>
      </c>
      <c r="P198" t="s">
        <v>139</v>
      </c>
    </row>
    <row r="199" spans="2:16" outlineLevel="1" x14ac:dyDescent="0.15">
      <c r="B199" s="90"/>
      <c r="C199" s="52" t="s">
        <v>13</v>
      </c>
      <c r="E199" t="s">
        <v>122</v>
      </c>
      <c r="M199" s="19">
        <v>7304.26</v>
      </c>
      <c r="N199" s="19">
        <f t="shared" si="11"/>
        <v>7304.26</v>
      </c>
      <c r="O199" s="38">
        <f t="shared" si="12"/>
        <v>733566.83180000004</v>
      </c>
      <c r="P199" t="s">
        <v>139</v>
      </c>
    </row>
    <row r="200" spans="2:16" outlineLevel="1" x14ac:dyDescent="0.15">
      <c r="B200" s="90"/>
      <c r="C200" s="52" t="s">
        <v>6</v>
      </c>
      <c r="E200" t="s">
        <v>122</v>
      </c>
      <c r="M200" s="19">
        <v>1451.7170000000001</v>
      </c>
      <c r="N200" s="19">
        <f t="shared" si="11"/>
        <v>1451.7170000000001</v>
      </c>
      <c r="O200" s="38">
        <f t="shared" si="12"/>
        <v>145795.93831000003</v>
      </c>
      <c r="P200" t="s">
        <v>139</v>
      </c>
    </row>
    <row r="201" spans="2:16" outlineLevel="1" x14ac:dyDescent="0.15">
      <c r="B201" s="90"/>
      <c r="C201" s="52" t="s">
        <v>15</v>
      </c>
      <c r="E201" t="s">
        <v>122</v>
      </c>
      <c r="M201" s="19">
        <v>-415.45000000000005</v>
      </c>
      <c r="N201" s="19">
        <f t="shared" si="11"/>
        <v>-415.45000000000005</v>
      </c>
      <c r="O201" s="38">
        <f t="shared" si="12"/>
        <v>-41723.643500000006</v>
      </c>
      <c r="P201" t="s">
        <v>139</v>
      </c>
    </row>
    <row r="202" spans="2:16" outlineLevel="1" x14ac:dyDescent="0.15">
      <c r="B202" s="90"/>
      <c r="C202" s="52" t="s">
        <v>4</v>
      </c>
      <c r="E202" t="s">
        <v>122</v>
      </c>
      <c r="M202" s="19">
        <v>4057.4300000000003</v>
      </c>
      <c r="N202" s="19">
        <f t="shared" si="11"/>
        <v>4057.4300000000003</v>
      </c>
      <c r="O202" s="38">
        <f t="shared" si="12"/>
        <v>407487.69490000006</v>
      </c>
      <c r="P202" t="s">
        <v>139</v>
      </c>
    </row>
    <row r="203" spans="2:16" outlineLevel="1" x14ac:dyDescent="0.15">
      <c r="B203" s="90"/>
      <c r="C203" s="52" t="s">
        <v>33</v>
      </c>
      <c r="E203" t="s">
        <v>122</v>
      </c>
      <c r="M203" s="19">
        <v>-5387.56</v>
      </c>
      <c r="N203" s="19">
        <f t="shared" si="11"/>
        <v>-5387.56</v>
      </c>
      <c r="O203" s="38">
        <f t="shared" si="12"/>
        <v>-541072.65080000006</v>
      </c>
      <c r="P203" t="s">
        <v>139</v>
      </c>
    </row>
    <row r="204" spans="2:16" outlineLevel="1" x14ac:dyDescent="0.15">
      <c r="B204" s="90"/>
      <c r="C204" s="50" t="s">
        <v>27</v>
      </c>
      <c r="E204" t="s">
        <v>122</v>
      </c>
      <c r="M204" s="19">
        <v>2997.9570000000003</v>
      </c>
      <c r="N204" s="19">
        <f t="shared" si="11"/>
        <v>2997.9570000000003</v>
      </c>
      <c r="O204" s="38">
        <f t="shared" si="12"/>
        <v>301084.82151000004</v>
      </c>
      <c r="P204" t="s">
        <v>139</v>
      </c>
    </row>
    <row r="205" spans="2:16" outlineLevel="1" x14ac:dyDescent="0.15">
      <c r="B205" s="90"/>
      <c r="C205" s="20" t="s">
        <v>88</v>
      </c>
      <c r="E205" t="s">
        <v>122</v>
      </c>
      <c r="M205" s="19">
        <v>1616.06</v>
      </c>
      <c r="N205" s="19">
        <f t="shared" si="11"/>
        <v>1616.06</v>
      </c>
      <c r="O205" s="38">
        <f t="shared" si="12"/>
        <v>162300.90580000001</v>
      </c>
      <c r="P205" t="s">
        <v>139</v>
      </c>
    </row>
    <row r="206" spans="2:16" outlineLevel="1" x14ac:dyDescent="0.15">
      <c r="B206" s="90"/>
      <c r="C206" s="52" t="s">
        <v>92</v>
      </c>
      <c r="E206" t="s">
        <v>122</v>
      </c>
      <c r="M206" s="19">
        <v>39048.310000000005</v>
      </c>
      <c r="N206" s="19">
        <f t="shared" si="11"/>
        <v>39048.310000000005</v>
      </c>
      <c r="O206" s="38">
        <f t="shared" si="12"/>
        <v>3921621.7733000009</v>
      </c>
      <c r="P206" t="s">
        <v>139</v>
      </c>
    </row>
    <row r="207" spans="2:16" outlineLevel="1" x14ac:dyDescent="0.15">
      <c r="B207" s="90"/>
      <c r="C207" s="52" t="s">
        <v>18</v>
      </c>
      <c r="E207" t="s">
        <v>122</v>
      </c>
      <c r="M207" s="19">
        <v>4686.5099999999984</v>
      </c>
      <c r="N207" s="19">
        <f t="shared" si="11"/>
        <v>4686.5099999999984</v>
      </c>
      <c r="O207" s="38">
        <f>N207*$D$38</f>
        <v>470666.19929999986</v>
      </c>
      <c r="P207" t="s">
        <v>139</v>
      </c>
    </row>
    <row r="208" spans="2:16" outlineLevel="1" x14ac:dyDescent="0.15">
      <c r="B208" s="90"/>
      <c r="C208" s="2" t="s">
        <v>170</v>
      </c>
      <c r="E208" t="s">
        <v>122</v>
      </c>
      <c r="M208" s="19">
        <v>59523.824999999997</v>
      </c>
      <c r="N208" s="19">
        <f t="shared" si="11"/>
        <v>59523.824999999997</v>
      </c>
      <c r="O208" s="38">
        <f t="shared" ref="O208:O209" si="13">N208*$D$38</f>
        <v>5977977.7447500005</v>
      </c>
      <c r="P208" t="s">
        <v>139</v>
      </c>
    </row>
    <row r="209" spans="2:16" outlineLevel="1" x14ac:dyDescent="0.15">
      <c r="B209" s="90"/>
      <c r="C209" t="s">
        <v>167</v>
      </c>
      <c r="E209" t="s">
        <v>122</v>
      </c>
      <c r="M209" s="19">
        <v>3130.4879999999998</v>
      </c>
      <c r="N209" s="19">
        <f t="shared" si="11"/>
        <v>3130.4879999999998</v>
      </c>
      <c r="O209" s="38">
        <f t="shared" si="13"/>
        <v>314394.90983999998</v>
      </c>
      <c r="P209" t="s">
        <v>139</v>
      </c>
    </row>
    <row r="210" spans="2:16" outlineLevel="1" x14ac:dyDescent="0.15">
      <c r="B210" s="90"/>
      <c r="C210" s="52" t="s">
        <v>17</v>
      </c>
      <c r="E210" t="s">
        <v>122</v>
      </c>
      <c r="M210" s="19">
        <v>423.27</v>
      </c>
      <c r="N210" s="19">
        <f t="shared" si="11"/>
        <v>423.27</v>
      </c>
      <c r="O210" s="38">
        <f>N210*$D$38</f>
        <v>42509.006099999999</v>
      </c>
      <c r="P210" t="s">
        <v>139</v>
      </c>
    </row>
    <row r="211" spans="2:16" outlineLevel="1" x14ac:dyDescent="0.15">
      <c r="B211" s="93" t="s">
        <v>161</v>
      </c>
      <c r="C211" s="25" t="s">
        <v>28</v>
      </c>
      <c r="E211" t="s">
        <v>122</v>
      </c>
      <c r="M211" s="19">
        <v>396656.82100000005</v>
      </c>
      <c r="N211" s="19">
        <f t="shared" si="11"/>
        <v>396656.82100000005</v>
      </c>
      <c r="O211" s="38">
        <f t="shared" si="12"/>
        <v>39836244.533030011</v>
      </c>
      <c r="P211" t="s">
        <v>139</v>
      </c>
    </row>
    <row r="212" spans="2:16" outlineLevel="1" x14ac:dyDescent="0.15">
      <c r="B212" s="93"/>
      <c r="C212" s="50" t="s">
        <v>32</v>
      </c>
      <c r="E212" t="s">
        <v>122</v>
      </c>
      <c r="M212" s="19">
        <v>151936.02399999998</v>
      </c>
      <c r="N212" s="19">
        <f t="shared" si="11"/>
        <v>151936.02399999998</v>
      </c>
      <c r="O212" s="38">
        <f t="shared" si="12"/>
        <v>15258934.890319999</v>
      </c>
      <c r="P212" t="s">
        <v>139</v>
      </c>
    </row>
    <row r="213" spans="2:16" outlineLevel="1" x14ac:dyDescent="0.15">
      <c r="B213" s="93"/>
      <c r="C213" t="s">
        <v>168</v>
      </c>
      <c r="E213" t="s">
        <v>122</v>
      </c>
      <c r="M213" s="19">
        <v>11422.728000000006</v>
      </c>
      <c r="N213" s="19">
        <f t="shared" si="11"/>
        <v>11422.728000000006</v>
      </c>
      <c r="O213" s="38">
        <f t="shared" si="12"/>
        <v>1147184.5730400006</v>
      </c>
      <c r="P213" t="s">
        <v>139</v>
      </c>
    </row>
    <row r="214" spans="2:16" outlineLevel="1" x14ac:dyDescent="0.15">
      <c r="B214" s="93"/>
      <c r="C214" s="52" t="s">
        <v>16</v>
      </c>
      <c r="E214" t="s">
        <v>122</v>
      </c>
      <c r="M214" s="19">
        <v>952.55000000000018</v>
      </c>
      <c r="N214" s="19">
        <f t="shared" si="11"/>
        <v>952.55000000000018</v>
      </c>
      <c r="O214" s="38">
        <f t="shared" si="12"/>
        <v>95664.596500000029</v>
      </c>
      <c r="P214" t="s">
        <v>139</v>
      </c>
    </row>
    <row r="215" spans="2:16" outlineLevel="1" x14ac:dyDescent="0.15">
      <c r="B215" s="93"/>
      <c r="C215" s="52" t="s">
        <v>30</v>
      </c>
      <c r="E215" t="s">
        <v>122</v>
      </c>
      <c r="M215" s="19">
        <v>9497.975000000004</v>
      </c>
      <c r="N215" s="19">
        <f t="shared" si="11"/>
        <v>9497.975000000004</v>
      </c>
      <c r="O215" s="38">
        <f t="shared" si="12"/>
        <v>953881.62925000046</v>
      </c>
      <c r="P215" t="s">
        <v>139</v>
      </c>
    </row>
    <row r="216" spans="2:16" outlineLevel="1" x14ac:dyDescent="0.15">
      <c r="B216" s="93"/>
      <c r="C216" s="2" t="s">
        <v>169</v>
      </c>
      <c r="E216" t="s">
        <v>122</v>
      </c>
      <c r="M216" s="19">
        <v>71565.459000000017</v>
      </c>
      <c r="N216" s="19">
        <f t="shared" si="11"/>
        <v>71565.459000000017</v>
      </c>
      <c r="O216" s="38">
        <f t="shared" si="12"/>
        <v>7187319.0473700026</v>
      </c>
      <c r="P216" t="s">
        <v>139</v>
      </c>
    </row>
    <row r="217" spans="2:16" outlineLevel="1" x14ac:dyDescent="0.15">
      <c r="B217" s="93" t="s">
        <v>162</v>
      </c>
      <c r="C217" s="52" t="s">
        <v>19</v>
      </c>
      <c r="E217" t="s">
        <v>122</v>
      </c>
      <c r="M217" s="19">
        <v>474.32099999999991</v>
      </c>
      <c r="N217" s="19">
        <f t="shared" si="11"/>
        <v>474.32099999999991</v>
      </c>
      <c r="O217" s="38">
        <f t="shared" si="12"/>
        <v>47636.058029999993</v>
      </c>
      <c r="P217" t="s">
        <v>139</v>
      </c>
    </row>
    <row r="218" spans="2:16" outlineLevel="1" x14ac:dyDescent="0.15">
      <c r="B218" s="93"/>
      <c r="C218" t="s">
        <v>171</v>
      </c>
      <c r="E218" t="s">
        <v>122</v>
      </c>
      <c r="M218" s="19">
        <v>3647.4479999999999</v>
      </c>
      <c r="N218" s="19">
        <f t="shared" si="11"/>
        <v>3647.4479999999999</v>
      </c>
      <c r="O218" s="38">
        <f t="shared" si="12"/>
        <v>366313.20264000003</v>
      </c>
      <c r="P218" t="s">
        <v>139</v>
      </c>
    </row>
    <row r="219" spans="2:16" outlineLevel="1" x14ac:dyDescent="0.15">
      <c r="B219" s="93"/>
      <c r="C219" t="s">
        <v>166</v>
      </c>
      <c r="E219" t="s">
        <v>122</v>
      </c>
      <c r="M219" s="19">
        <v>84.61</v>
      </c>
      <c r="N219" s="19">
        <f t="shared" si="11"/>
        <v>84.61</v>
      </c>
      <c r="O219" s="38">
        <f t="shared" si="12"/>
        <v>8497.3823000000011</v>
      </c>
      <c r="P219" t="s">
        <v>139</v>
      </c>
    </row>
    <row r="220" spans="2:16" outlineLevel="1" x14ac:dyDescent="0.15">
      <c r="B220" s="93"/>
      <c r="C220" s="52" t="s">
        <v>12</v>
      </c>
      <c r="E220" t="s">
        <v>122</v>
      </c>
      <c r="M220" s="19">
        <v>10994.12</v>
      </c>
      <c r="N220" s="19">
        <f t="shared" si="11"/>
        <v>10994.12</v>
      </c>
      <c r="O220" s="38">
        <f t="shared" si="12"/>
        <v>1104139.4716</v>
      </c>
      <c r="P220" t="s">
        <v>139</v>
      </c>
    </row>
    <row r="221" spans="2:16" outlineLevel="1" x14ac:dyDescent="0.15">
      <c r="B221" s="93"/>
      <c r="C221" s="52" t="s">
        <v>20</v>
      </c>
      <c r="E221" t="s">
        <v>122</v>
      </c>
      <c r="M221" s="19">
        <v>3300.2829999999994</v>
      </c>
      <c r="N221" s="19">
        <f t="shared" si="11"/>
        <v>3300.2829999999994</v>
      </c>
      <c r="O221" s="38">
        <f t="shared" si="12"/>
        <v>331447.42168999999</v>
      </c>
      <c r="P221" t="s">
        <v>139</v>
      </c>
    </row>
    <row r="222" spans="2:16" outlineLevel="1" x14ac:dyDescent="0.15">
      <c r="B222" s="93"/>
      <c r="C222" s="52" t="s">
        <v>21</v>
      </c>
      <c r="E222" t="s">
        <v>122</v>
      </c>
      <c r="M222" s="19">
        <v>184.07299999999998</v>
      </c>
      <c r="N222" s="19">
        <f t="shared" si="11"/>
        <v>184.07299999999998</v>
      </c>
      <c r="O222" s="38">
        <f t="shared" si="12"/>
        <v>18486.451389999998</v>
      </c>
      <c r="P222" t="s">
        <v>139</v>
      </c>
    </row>
    <row r="223" spans="2:16" outlineLevel="1" x14ac:dyDescent="0.15">
      <c r="B223" s="93"/>
      <c r="C223" s="52" t="s">
        <v>22</v>
      </c>
      <c r="E223" t="s">
        <v>122</v>
      </c>
      <c r="M223" s="19">
        <v>1885.55</v>
      </c>
      <c r="N223" s="19">
        <f t="shared" si="11"/>
        <v>1885.55</v>
      </c>
      <c r="O223" s="38">
        <f t="shared" si="12"/>
        <v>189365.78650000002</v>
      </c>
      <c r="P223" t="s">
        <v>139</v>
      </c>
    </row>
    <row r="224" spans="2:16" outlineLevel="1" x14ac:dyDescent="0.15">
      <c r="B224" s="93"/>
      <c r="C224" s="52" t="s">
        <v>23</v>
      </c>
      <c r="E224" t="s">
        <v>122</v>
      </c>
      <c r="M224" s="19">
        <v>5288.3500000000013</v>
      </c>
      <c r="N224" s="19">
        <f t="shared" si="11"/>
        <v>5288.3500000000013</v>
      </c>
      <c r="O224" s="38">
        <f t="shared" si="12"/>
        <v>531108.99050000019</v>
      </c>
      <c r="P224" t="s">
        <v>139</v>
      </c>
    </row>
    <row r="225" spans="2:16" outlineLevel="1" x14ac:dyDescent="0.15">
      <c r="B225" s="93" t="s">
        <v>29</v>
      </c>
      <c r="C225" s="52" t="s">
        <v>1</v>
      </c>
      <c r="E225" t="s">
        <v>122</v>
      </c>
      <c r="M225" s="19">
        <v>4495.3290000000015</v>
      </c>
      <c r="N225" s="19">
        <f t="shared" si="11"/>
        <v>4495.3290000000015</v>
      </c>
      <c r="O225" s="38">
        <f t="shared" si="12"/>
        <v>451465.89147000021</v>
      </c>
      <c r="P225" t="s">
        <v>139</v>
      </c>
    </row>
    <row r="226" spans="2:16" outlineLevel="1" x14ac:dyDescent="0.15">
      <c r="B226" s="93"/>
      <c r="C226" s="52" t="s">
        <v>3</v>
      </c>
      <c r="E226" t="s">
        <v>122</v>
      </c>
      <c r="M226" s="19">
        <v>-44.6</v>
      </c>
      <c r="N226" s="19">
        <f t="shared" si="11"/>
        <v>-44.6</v>
      </c>
      <c r="O226" s="38">
        <f t="shared" si="12"/>
        <v>-4479.1780000000008</v>
      </c>
      <c r="P226" t="s">
        <v>139</v>
      </c>
    </row>
    <row r="227" spans="2:16" outlineLevel="1" x14ac:dyDescent="0.15">
      <c r="B227" s="93"/>
      <c r="C227" s="52" t="s">
        <v>34</v>
      </c>
      <c r="E227" t="s">
        <v>128</v>
      </c>
      <c r="M227" s="19">
        <v>127728.8241499999</v>
      </c>
      <c r="N227" s="19">
        <f t="shared" si="11"/>
        <v>127728.8241499999</v>
      </c>
      <c r="O227" s="38">
        <f t="shared" si="12"/>
        <v>12827805.809384491</v>
      </c>
      <c r="P227" t="s">
        <v>139</v>
      </c>
    </row>
    <row r="228" spans="2:16" outlineLevel="1" x14ac:dyDescent="0.15"/>
    <row r="229" spans="2:16" x14ac:dyDescent="0.15">
      <c r="C229" t="s">
        <v>158</v>
      </c>
      <c r="L229" s="73">
        <v>401528.39321931085</v>
      </c>
      <c r="M229" s="27">
        <v>2429976.2721899985</v>
      </c>
      <c r="N229" s="27">
        <f>SUM(N45:N227)</f>
        <v>2858916.6654093093</v>
      </c>
      <c r="O229" s="74">
        <f>SUM(O45:O227)</f>
        <v>287121000.70705724</v>
      </c>
    </row>
    <row r="230" spans="2:16" x14ac:dyDescent="0.15">
      <c r="N230" s="27"/>
    </row>
    <row r="233" spans="2:16" x14ac:dyDescent="0.15">
      <c r="M233" s="27"/>
    </row>
  </sheetData>
  <mergeCells count="34">
    <mergeCell ref="B211:B216"/>
    <mergeCell ref="B217:B224"/>
    <mergeCell ref="B225:B227"/>
    <mergeCell ref="B188:B192"/>
    <mergeCell ref="B193:B197"/>
    <mergeCell ref="B198:B210"/>
    <mergeCell ref="B65:B67"/>
    <mergeCell ref="B126:B130"/>
    <mergeCell ref="B131:B132"/>
    <mergeCell ref="B83:B84"/>
    <mergeCell ref="B85:B125"/>
    <mergeCell ref="B68:C68"/>
    <mergeCell ref="B82:C82"/>
    <mergeCell ref="B70:B78"/>
    <mergeCell ref="B64:C64"/>
    <mergeCell ref="B46:B55"/>
    <mergeCell ref="B56:B60"/>
    <mergeCell ref="B61:B63"/>
    <mergeCell ref="C4:G4"/>
    <mergeCell ref="C12:H12"/>
    <mergeCell ref="C23:H23"/>
    <mergeCell ref="B44:C44"/>
    <mergeCell ref="B187:C187"/>
    <mergeCell ref="B80:B81"/>
    <mergeCell ref="B134:B136"/>
    <mergeCell ref="B154:B157"/>
    <mergeCell ref="B158:B160"/>
    <mergeCell ref="B162:B165"/>
    <mergeCell ref="B166:B179"/>
    <mergeCell ref="B180:B184"/>
    <mergeCell ref="B185:B186"/>
    <mergeCell ref="B137:B153"/>
    <mergeCell ref="B133:C133"/>
    <mergeCell ref="B161:C1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Costing Model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2017-11-20T23:53:24Z</dcterms:created>
  <dcterms:modified xsi:type="dcterms:W3CDTF">2017-11-20T23:53:40Z</dcterms:modified>
</cp:coreProperties>
</file>