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24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14" i="1"/>
  <c r="H16" i="1"/>
  <c r="H15" i="1"/>
  <c r="H14" i="1"/>
  <c r="H8" i="1" l="1"/>
  <c r="I8" i="1"/>
  <c r="J8" i="1"/>
  <c r="K8" i="1"/>
  <c r="I7" i="1"/>
  <c r="I9" i="1" s="1"/>
  <c r="J7" i="1"/>
  <c r="K7" i="1"/>
  <c r="K9" i="1" s="1"/>
  <c r="H7" i="1"/>
  <c r="H9" i="1" s="1"/>
  <c r="J9" i="1" l="1"/>
</calcChain>
</file>

<file path=xl/sharedStrings.xml><?xml version="1.0" encoding="utf-8"?>
<sst xmlns="http://schemas.openxmlformats.org/spreadsheetml/2006/main" count="21" uniqueCount="14">
  <si>
    <t># districts to be treated</t>
  </si>
  <si>
    <t>SCH + STH</t>
  </si>
  <si>
    <t>SCH only</t>
  </si>
  <si>
    <t>STH only</t>
  </si>
  <si>
    <t xml:space="preserve">Total </t>
  </si>
  <si>
    <t>MDA1</t>
  </si>
  <si>
    <t>MDA2</t>
  </si>
  <si>
    <t>TOTAL</t>
  </si>
  <si>
    <t>-</t>
  </si>
  <si>
    <t>Target Population - individuals - ALL</t>
  </si>
  <si>
    <t>SCI Share</t>
  </si>
  <si>
    <t>Target Population - individuals - SCI Share</t>
  </si>
  <si>
    <t>SCH treatments</t>
  </si>
  <si>
    <t>Non-SCH treatments (STH only 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</si>
</sst>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4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vertical="center" wrapText="1"/>
    </xf>
    <xf numFmtId="10" fontId="0" fillId="0" borderId="0" xfId="0" applyNumberFormat="1"/>
    <xf numFmtId="0" fontId="1" fillId="3" borderId="4" xfId="0" applyFont="1" applyFill="1" applyBorder="1" applyAlignment="1">
      <alignment horizontal="justify" vertical="center" wrapText="1"/>
    </xf>
    <xf numFmtId="3" fontId="2" fillId="3" borderId="4" xfId="0" applyNumberFormat="1" applyFont="1" applyFill="1" applyBorder="1" applyAlignment="1">
      <alignment vertical="center" wrapText="1"/>
    </xf>
    <xf numFmtId="3" fontId="0" fillId="0" borderId="0" xfId="0" applyNumberFormat="1"/>
    <xf numFmtId="3" fontId="0" fillId="4" borderId="9" xfId="0" applyNumberFormat="1" applyFill="1" applyBorder="1"/>
    <xf numFmtId="3" fontId="4" fillId="4" borderId="9" xfId="0" applyNumberFormat="1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wrapText="1"/>
    </xf>
    <xf numFmtId="0" fontId="0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tabSelected="1" workbookViewId="0">
      <selection activeCell="C17" sqref="C17"/>
    </sheetView>
  </sheetViews>
  <sheetFormatPr defaultRowHeight="15" x14ac:dyDescent="0.25"/>
  <cols>
    <col min="4" max="4" width="13.42578125" customWidth="1"/>
    <col min="5" max="5" width="10.140625" bestFit="1" customWidth="1"/>
    <col min="6" max="7" width="11.28515625" bestFit="1" customWidth="1"/>
    <col min="8" max="8" width="13.5703125" customWidth="1"/>
    <col min="9" max="9" width="20.5703125" customWidth="1"/>
    <col min="10" max="11" width="11.28515625" bestFit="1" customWidth="1"/>
  </cols>
  <sheetData>
    <row r="2" spans="2:11" x14ac:dyDescent="0.25">
      <c r="C2" t="s">
        <v>10</v>
      </c>
      <c r="D2" s="7">
        <v>0.35139999999999999</v>
      </c>
    </row>
    <row r="4" spans="2:11" ht="15.75" thickBot="1" x14ac:dyDescent="0.3"/>
    <row r="5" spans="2:11" ht="15.75" customHeight="1" thickBot="1" x14ac:dyDescent="0.3">
      <c r="B5" s="17" t="s">
        <v>0</v>
      </c>
      <c r="C5" s="18"/>
      <c r="D5" s="24" t="s">
        <v>9</v>
      </c>
      <c r="E5" s="25"/>
      <c r="F5" s="25"/>
      <c r="G5" s="26"/>
      <c r="H5" s="21" t="s">
        <v>11</v>
      </c>
      <c r="I5" s="22"/>
      <c r="J5" s="22"/>
      <c r="K5" s="23"/>
    </row>
    <row r="6" spans="2:11" ht="15.75" thickBot="1" x14ac:dyDescent="0.3">
      <c r="B6" s="19"/>
      <c r="C6" s="20"/>
      <c r="D6" s="1" t="s">
        <v>1</v>
      </c>
      <c r="E6" s="1" t="s">
        <v>2</v>
      </c>
      <c r="F6" s="1" t="s">
        <v>3</v>
      </c>
      <c r="G6" s="1" t="s">
        <v>4</v>
      </c>
      <c r="H6" s="8" t="s">
        <v>1</v>
      </c>
      <c r="I6" s="8" t="s">
        <v>2</v>
      </c>
      <c r="J6" s="8" t="s">
        <v>3</v>
      </c>
      <c r="K6" s="8" t="s">
        <v>4</v>
      </c>
    </row>
    <row r="7" spans="2:11" ht="16.5" thickBot="1" x14ac:dyDescent="0.3">
      <c r="B7" s="2" t="s">
        <v>5</v>
      </c>
      <c r="C7" s="3">
        <v>295</v>
      </c>
      <c r="D7" s="4">
        <v>2001669</v>
      </c>
      <c r="E7" s="5">
        <v>2514774</v>
      </c>
      <c r="F7" s="5">
        <v>9056133</v>
      </c>
      <c r="G7" s="5">
        <v>13572577</v>
      </c>
      <c r="H7" s="9">
        <f>D7*$D$2</f>
        <v>703386.48659999995</v>
      </c>
      <c r="I7" s="9">
        <f t="shared" ref="I7:K7" si="0">E7*$D$2</f>
        <v>883691.58360000001</v>
      </c>
      <c r="J7" s="9">
        <f t="shared" si="0"/>
        <v>3182325.1362000001</v>
      </c>
      <c r="K7" s="9">
        <f t="shared" si="0"/>
        <v>4769403.5577999996</v>
      </c>
    </row>
    <row r="8" spans="2:11" ht="16.5" thickBot="1" x14ac:dyDescent="0.3">
      <c r="B8" s="2" t="s">
        <v>6</v>
      </c>
      <c r="C8" s="3">
        <v>578</v>
      </c>
      <c r="D8" s="6">
        <v>10893189</v>
      </c>
      <c r="E8" s="6">
        <v>3083006</v>
      </c>
      <c r="F8" s="6">
        <v>9883695</v>
      </c>
      <c r="G8" s="6">
        <v>23859891</v>
      </c>
      <c r="H8" s="9">
        <f>D8*$D$2</f>
        <v>3827866.6146</v>
      </c>
      <c r="I8" s="9">
        <f>E8*$D$2</f>
        <v>1083368.3084</v>
      </c>
      <c r="J8" s="9">
        <f>F8*$D$2</f>
        <v>3473130.423</v>
      </c>
      <c r="K8" s="9">
        <f>G8*$D$2</f>
        <v>8384365.6973999999</v>
      </c>
    </row>
    <row r="9" spans="2:11" ht="16.5" thickBot="1" x14ac:dyDescent="0.3">
      <c r="B9" s="2" t="s">
        <v>7</v>
      </c>
      <c r="C9" s="3" t="s">
        <v>8</v>
      </c>
      <c r="D9" s="6">
        <v>12894858</v>
      </c>
      <c r="E9" s="6">
        <v>5597780</v>
      </c>
      <c r="F9" s="6">
        <v>18939828</v>
      </c>
      <c r="G9" s="6">
        <v>37432468</v>
      </c>
      <c r="H9" s="9">
        <f>SUM(H7:H8)</f>
        <v>4531253.1011999995</v>
      </c>
      <c r="I9" s="9">
        <f>SUM(I7:I8)</f>
        <v>1967059.892</v>
      </c>
      <c r="J9" s="9">
        <f>SUM(J7:J8)</f>
        <v>6655455.5592</v>
      </c>
      <c r="K9" s="9">
        <f>SUM(K7:K8)</f>
        <v>13153769.255199999</v>
      </c>
    </row>
    <row r="13" spans="2:11" ht="30" x14ac:dyDescent="0.25">
      <c r="G13" s="13"/>
      <c r="H13" s="14" t="s">
        <v>12</v>
      </c>
      <c r="I13" s="14" t="s">
        <v>13</v>
      </c>
    </row>
    <row r="14" spans="2:11" x14ac:dyDescent="0.25">
      <c r="G14" s="15" t="s">
        <v>5</v>
      </c>
      <c r="H14" s="11">
        <f>H7+I7</f>
        <v>1587078.0702</v>
      </c>
      <c r="I14" s="11">
        <f>J7</f>
        <v>3182325.1362000001</v>
      </c>
    </row>
    <row r="15" spans="2:11" x14ac:dyDescent="0.25">
      <c r="G15" s="15" t="s">
        <v>6</v>
      </c>
      <c r="H15" s="11">
        <f>H8+I8</f>
        <v>4911234.9230000004</v>
      </c>
      <c r="I15" s="11">
        <f>J8</f>
        <v>3473130.423</v>
      </c>
    </row>
    <row r="16" spans="2:11" x14ac:dyDescent="0.25">
      <c r="G16" s="16" t="s">
        <v>7</v>
      </c>
      <c r="H16" s="12">
        <f>H9+I9</f>
        <v>6498312.9931999994</v>
      </c>
      <c r="I16" s="12">
        <f>J9</f>
        <v>6655455.5592</v>
      </c>
    </row>
    <row r="17" spans="8:8" x14ac:dyDescent="0.25">
      <c r="H17" s="10"/>
    </row>
  </sheetData>
  <mergeCells count="3">
    <mergeCell ref="B5:C6"/>
    <mergeCell ref="H5:K5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2016-06-15T11:11:55Z</dcterms:created>
  <dcterms:modified xsi:type="dcterms:W3CDTF">2016-06-15T11:21:06Z</dcterms:modified>
</cp:coreProperties>
</file>