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05"/>
  <workbookPr filterPrivacy="1" autoCompressPictures="0"/>
  <bookViews>
    <workbookView xWindow="-36660" yWindow="0" windowWidth="25600" windowHeight="156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34" i="1"/>
  <c r="D32" i="1"/>
  <c r="D10" i="1"/>
  <c r="D35" i="1"/>
  <c r="E8" i="1"/>
  <c r="D8" i="1"/>
  <c r="D6" i="1"/>
  <c r="D4" i="1"/>
  <c r="E32" i="1"/>
  <c r="E28" i="1"/>
  <c r="E35" i="1"/>
  <c r="E23" i="1"/>
  <c r="E11" i="1"/>
  <c r="D11" i="1"/>
  <c r="D23" i="1"/>
</calcChain>
</file>

<file path=xl/sharedStrings.xml><?xml version="1.0" encoding="utf-8"?>
<sst xmlns="http://schemas.openxmlformats.org/spreadsheetml/2006/main" count="59" uniqueCount="19">
  <si>
    <t>FY2</t>
  </si>
  <si>
    <t>FY3</t>
  </si>
  <si>
    <t>FY4</t>
  </si>
  <si>
    <t>Advocacy &amp; Social Mobilisation</t>
  </si>
  <si>
    <t xml:space="preserve">          </t>
  </si>
  <si>
    <t>          </t>
  </si>
  <si>
    <t>              </t>
  </si>
  <si>
    <t>Drug Supply Chain</t>
  </si>
  <si>
    <t>M&amp;E</t>
  </si>
  <si>
    <t>        </t>
  </si>
  <si>
    <t>Mapping</t>
  </si>
  <si>
    <t xml:space="preserve">        </t>
  </si>
  <si>
    <t>MDA</t>
  </si>
  <si>
    <t>Supervision</t>
  </si>
  <si>
    <t>Training</t>
  </si>
  <si>
    <t>Total</t>
  </si>
  <si>
    <t>Mozambique</t>
  </si>
  <si>
    <t>Liberia</t>
  </si>
  <si>
    <t>Zambia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</si>
</sst>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9594"/>
        <bgColor indexed="64"/>
      </patternFill>
    </fill>
    <fill>
      <patternFill patternType="solid">
        <fgColor rgb="FFFFCCCC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vertical="center"/>
    </xf>
    <xf numFmtId="164" fontId="1" fillId="3" borderId="4" xfId="0" applyNumberFormat="1" applyFont="1" applyFill="1" applyBorder="1" applyAlignment="1">
      <alignment vertical="center"/>
    </xf>
    <xf numFmtId="164" fontId="0" fillId="0" borderId="0" xfId="0" applyNumberFormat="1"/>
    <xf numFmtId="164" fontId="1" fillId="2" borderId="2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164" fontId="2" fillId="3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E35"/>
  <sheetViews>
    <sheetView tabSelected="1" workbookViewId="0">
      <selection activeCell="G20" sqref="G20"/>
    </sheetView>
  </sheetViews>
  <sheetFormatPr baseColWidth="10" defaultColWidth="8.83203125" defaultRowHeight="14" x14ac:dyDescent="0"/>
  <cols>
    <col min="2" max="2" width="26.5" customWidth="1"/>
    <col min="3" max="4" width="10.83203125" bestFit="1" customWidth="1"/>
    <col min="5" max="5" width="11.33203125" customWidth="1"/>
    <col min="6" max="6" width="9.33203125" customWidth="1"/>
    <col min="7" max="7" width="9.83203125" customWidth="1"/>
    <col min="9" max="9" width="10.6640625" customWidth="1"/>
    <col min="10" max="11" width="10.83203125" bestFit="1" customWidth="1"/>
    <col min="12" max="12" width="12.1640625" customWidth="1"/>
    <col min="15" max="15" width="17.33203125" customWidth="1"/>
  </cols>
  <sheetData>
    <row r="2" spans="2:5" ht="15" thickBot="1"/>
    <row r="3" spans="2:5" ht="15" thickBot="1">
      <c r="B3" s="1" t="s">
        <v>16</v>
      </c>
      <c r="C3" s="2" t="s">
        <v>0</v>
      </c>
      <c r="D3" s="2" t="s">
        <v>1</v>
      </c>
      <c r="E3" s="2" t="s">
        <v>2</v>
      </c>
    </row>
    <row r="4" spans="2:5" ht="15" thickBot="1">
      <c r="B4" s="3" t="s">
        <v>3</v>
      </c>
      <c r="C4" s="5" t="s">
        <v>4</v>
      </c>
      <c r="D4" s="5">
        <f>8685+3268.29</f>
        <v>11953.29</v>
      </c>
      <c r="E4" s="5">
        <v>47377</v>
      </c>
    </row>
    <row r="5" spans="2:5" ht="15" thickBot="1">
      <c r="B5" s="3" t="s">
        <v>7</v>
      </c>
      <c r="C5" s="5" t="s">
        <v>4</v>
      </c>
      <c r="D5" s="5">
        <v>0</v>
      </c>
      <c r="E5" s="5">
        <v>0</v>
      </c>
    </row>
    <row r="6" spans="2:5" ht="15" thickBot="1">
      <c r="B6" s="3" t="s">
        <v>8</v>
      </c>
      <c r="C6" s="5" t="s">
        <v>4</v>
      </c>
      <c r="D6" s="5">
        <f>34652.21+2286.23</f>
        <v>36938.44</v>
      </c>
      <c r="E6" s="5">
        <v>24619</v>
      </c>
    </row>
    <row r="7" spans="2:5" ht="15" thickBot="1">
      <c r="B7" s="3" t="s">
        <v>10</v>
      </c>
      <c r="C7" s="5"/>
      <c r="D7" s="5">
        <v>0</v>
      </c>
      <c r="E7" s="5">
        <v>0</v>
      </c>
    </row>
    <row r="8" spans="2:5" ht="15" thickBot="1">
      <c r="B8" s="3" t="s">
        <v>12</v>
      </c>
      <c r="C8" s="5">
        <v>69032</v>
      </c>
      <c r="D8" s="5">
        <f>105969.83+2277.1+12296.08+920.78</f>
        <v>121463.79000000001</v>
      </c>
      <c r="E8" s="5">
        <f>3370+506717</f>
        <v>510087</v>
      </c>
    </row>
    <row r="9" spans="2:5" ht="15" thickBot="1">
      <c r="B9" s="3" t="s">
        <v>13</v>
      </c>
      <c r="C9" s="5" t="s">
        <v>4</v>
      </c>
      <c r="D9" s="5">
        <v>62513</v>
      </c>
      <c r="E9" s="5">
        <v>0</v>
      </c>
    </row>
    <row r="10" spans="2:5" ht="15" thickBot="1">
      <c r="B10" s="3" t="s">
        <v>14</v>
      </c>
      <c r="C10" s="5" t="s">
        <v>4</v>
      </c>
      <c r="D10" s="5">
        <f>15830.63+4611.03+11282</f>
        <v>31723.66</v>
      </c>
      <c r="E10" s="5">
        <v>9466</v>
      </c>
    </row>
    <row r="11" spans="2:5" ht="15" thickBot="1">
      <c r="B11" s="4" t="s">
        <v>15</v>
      </c>
      <c r="C11" s="6">
        <v>69032</v>
      </c>
      <c r="D11" s="6">
        <f>SUM(D4:D10)</f>
        <v>264592.18</v>
      </c>
      <c r="E11" s="6">
        <f>SUM(E4:E10)</f>
        <v>591549</v>
      </c>
    </row>
    <row r="12" spans="2:5">
      <c r="C12" s="7"/>
      <c r="D12" s="7"/>
      <c r="E12" s="7"/>
    </row>
    <row r="13" spans="2:5">
      <c r="C13" s="7"/>
      <c r="D13" s="7"/>
      <c r="E13" s="7"/>
    </row>
    <row r="14" spans="2:5" ht="15" thickBot="1">
      <c r="C14" s="7"/>
      <c r="D14" s="7"/>
      <c r="E14" s="7"/>
    </row>
    <row r="15" spans="2:5" ht="15.75" customHeight="1" thickBot="1">
      <c r="B15" s="1" t="s">
        <v>18</v>
      </c>
      <c r="C15" s="8" t="s">
        <v>0</v>
      </c>
      <c r="D15" s="8" t="s">
        <v>1</v>
      </c>
      <c r="E15" s="8" t="s">
        <v>2</v>
      </c>
    </row>
    <row r="16" spans="2:5" ht="15" thickBot="1">
      <c r="B16" s="3" t="s">
        <v>3</v>
      </c>
      <c r="C16" s="5" t="s">
        <v>4</v>
      </c>
      <c r="D16" s="5">
        <v>18263</v>
      </c>
      <c r="E16" s="5" t="s">
        <v>6</v>
      </c>
    </row>
    <row r="17" spans="2:5" ht="21" customHeight="1" thickBot="1">
      <c r="B17" s="3" t="s">
        <v>7</v>
      </c>
      <c r="C17" s="5" t="s">
        <v>4</v>
      </c>
      <c r="D17" s="5">
        <v>12891</v>
      </c>
      <c r="E17" s="5" t="s">
        <v>5</v>
      </c>
    </row>
    <row r="18" spans="2:5" ht="15" thickBot="1">
      <c r="B18" s="3" t="s">
        <v>8</v>
      </c>
      <c r="C18" s="5" t="s">
        <v>4</v>
      </c>
      <c r="D18" s="5">
        <v>20438</v>
      </c>
      <c r="E18" s="5" t="s">
        <v>5</v>
      </c>
    </row>
    <row r="19" spans="2:5" ht="17.25" customHeight="1" thickBot="1">
      <c r="B19" s="3" t="s">
        <v>10</v>
      </c>
      <c r="C19" s="5">
        <v>194400</v>
      </c>
      <c r="D19" s="5">
        <v>63285</v>
      </c>
      <c r="E19" s="5" t="s">
        <v>9</v>
      </c>
    </row>
    <row r="20" spans="2:5" ht="15" thickBot="1">
      <c r="B20" s="3" t="s">
        <v>12</v>
      </c>
      <c r="C20" s="5" t="s">
        <v>11</v>
      </c>
      <c r="D20" s="5">
        <v>46602</v>
      </c>
      <c r="E20" s="5" t="s">
        <v>5</v>
      </c>
    </row>
    <row r="21" spans="2:5" ht="15" thickBot="1">
      <c r="B21" s="3" t="s">
        <v>13</v>
      </c>
      <c r="C21" s="5" t="s">
        <v>4</v>
      </c>
      <c r="D21" s="5">
        <v>9164</v>
      </c>
      <c r="E21" s="5" t="s">
        <v>6</v>
      </c>
    </row>
    <row r="22" spans="2:5" ht="15" thickBot="1">
      <c r="B22" s="3" t="s">
        <v>14</v>
      </c>
      <c r="C22" s="5" t="s">
        <v>4</v>
      </c>
      <c r="D22" s="5">
        <v>83251</v>
      </c>
      <c r="E22" s="5">
        <v>63066</v>
      </c>
    </row>
    <row r="23" spans="2:5" ht="15" thickBot="1">
      <c r="B23" s="4" t="s">
        <v>15</v>
      </c>
      <c r="C23" s="6">
        <v>194400</v>
      </c>
      <c r="D23" s="6">
        <f>SUM(D16:D22)</f>
        <v>253894</v>
      </c>
      <c r="E23" s="6">
        <f>SUM(E16:E22)</f>
        <v>63066</v>
      </c>
    </row>
    <row r="24" spans="2:5">
      <c r="C24" s="7"/>
      <c r="D24" s="7"/>
      <c r="E24" s="7"/>
    </row>
    <row r="25" spans="2:5">
      <c r="C25" s="7"/>
      <c r="D25" s="7"/>
      <c r="E25" s="7"/>
    </row>
    <row r="26" spans="2:5" ht="15" thickBot="1">
      <c r="C26" s="7"/>
      <c r="D26" s="7"/>
      <c r="E26" s="7"/>
    </row>
    <row r="27" spans="2:5" ht="15" thickBot="1">
      <c r="B27" s="1" t="s">
        <v>17</v>
      </c>
      <c r="C27" s="8" t="s">
        <v>0</v>
      </c>
      <c r="D27" s="8" t="s">
        <v>1</v>
      </c>
      <c r="E27" s="9" t="s">
        <v>2</v>
      </c>
    </row>
    <row r="28" spans="2:5" ht="15" thickBot="1">
      <c r="B28" s="3" t="s">
        <v>3</v>
      </c>
      <c r="C28" s="5" t="s">
        <v>4</v>
      </c>
      <c r="D28" s="5">
        <f>1819.82+7746.53+8831.91+4180.67</f>
        <v>22578.93</v>
      </c>
      <c r="E28" s="10">
        <f>2370+7352</f>
        <v>9722</v>
      </c>
    </row>
    <row r="29" spans="2:5" ht="15" thickBot="1">
      <c r="B29" s="3" t="s">
        <v>7</v>
      </c>
      <c r="C29" s="5" t="s">
        <v>4</v>
      </c>
      <c r="D29" s="5"/>
      <c r="E29" s="5">
        <v>0</v>
      </c>
    </row>
    <row r="30" spans="2:5" ht="15" thickBot="1">
      <c r="B30" s="3" t="s">
        <v>8</v>
      </c>
      <c r="C30" s="5" t="s">
        <v>4</v>
      </c>
      <c r="D30" s="5">
        <v>36329.379999999997</v>
      </c>
      <c r="E30" s="5">
        <v>46619</v>
      </c>
    </row>
    <row r="31" spans="2:5" ht="15" thickBot="1">
      <c r="B31" s="3" t="s">
        <v>10</v>
      </c>
      <c r="C31" s="5">
        <v>104712</v>
      </c>
      <c r="D31" s="5">
        <v>117116.24</v>
      </c>
      <c r="E31" s="5">
        <v>0</v>
      </c>
    </row>
    <row r="32" spans="2:5" ht="15" thickBot="1">
      <c r="B32" s="3" t="s">
        <v>12</v>
      </c>
      <c r="C32" s="5" t="s">
        <v>11</v>
      </c>
      <c r="D32" s="5">
        <f>21770.21+983.69+1152.76</f>
        <v>23906.659999999996</v>
      </c>
      <c r="E32" s="5">
        <f>2368+20862</f>
        <v>23230</v>
      </c>
    </row>
    <row r="33" spans="2:5" ht="15" thickBot="1">
      <c r="B33" s="3" t="s">
        <v>13</v>
      </c>
      <c r="C33" s="5" t="s">
        <v>4</v>
      </c>
      <c r="D33" s="5">
        <v>12191.56</v>
      </c>
      <c r="E33" s="5">
        <v>0</v>
      </c>
    </row>
    <row r="34" spans="2:5" ht="15" thickBot="1">
      <c r="B34" s="3" t="s">
        <v>14</v>
      </c>
      <c r="C34" s="5" t="s">
        <v>4</v>
      </c>
      <c r="D34" s="5">
        <f>30325.7+245.92</f>
        <v>30571.62</v>
      </c>
      <c r="E34" s="5">
        <v>29520</v>
      </c>
    </row>
    <row r="35" spans="2:5" ht="15" thickBot="1">
      <c r="B35" s="4" t="s">
        <v>15</v>
      </c>
      <c r="C35" s="6">
        <v>104712</v>
      </c>
      <c r="D35" s="6">
        <f>SUM(D28:D34)</f>
        <v>242694.38999999998</v>
      </c>
      <c r="E35" s="6">
        <f>SUM(E28:E34)</f>
        <v>109091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876FA9C080AF4CA085DAEDB25CE0BF" ma:contentTypeVersion="0" ma:contentTypeDescription="Create a new document." ma:contentTypeScope="" ma:versionID="ac3989c89c4fbebac934bce37622f31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1976ab29a372dbc2d0e790f871cb07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C93649-A66E-4AC1-8538-A849F5C153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725766-D30E-4C4B-A05F-5CBF6FC798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2F2CDC-F952-4F85-B39A-08455F735699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2014-10-14T14:02:11Z</cp:lastPrinted>
  <dcterms:created xsi:type="dcterms:W3CDTF">2014-10-10T12:41:33Z</dcterms:created>
  <dcterms:modified xsi:type="dcterms:W3CDTF">2015-11-13T21:07:47Z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0x010100CE876FA9C080AF4CA085DAEDB25CE0BF</vt:lpwstr>
  </property>
</Properties>
</file>