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70" windowHeight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5" i="1" l="1"/>
  <c r="F15" i="1" s="1"/>
  <c r="B7" i="1" l="1"/>
  <c r="C7" i="1"/>
  <c r="D5" i="1" l="1"/>
  <c r="D4" i="1"/>
  <c r="D3" i="1"/>
  <c r="D7" i="1" l="1"/>
  <c r="E7" i="1"/>
  <c r="B8" i="1"/>
  <c r="B9" i="1" s="1"/>
  <c r="C10" i="1" l="1"/>
  <c r="D8" i="1"/>
  <c r="D9" i="1" s="1"/>
  <c r="E12" i="1" s="1"/>
  <c r="F16" i="1" s="1"/>
  <c r="E10" i="1" l="1"/>
</calcChain>
</file>

<file path=xl/sharedStrings.xml><?xml version="1.0" encoding="utf-8"?>
<sst xmlns="http://schemas.openxmlformats.org/spreadsheetml/2006/main" count="22" uniqueCount="20">
  <si>
    <t>Burkina Faso</t>
  </si>
  <si>
    <t>Chad</t>
  </si>
  <si>
    <t>Nigeria</t>
  </si>
  <si>
    <t>USD</t>
  </si>
  <si>
    <t>Country</t>
  </si>
  <si>
    <t>Totals</t>
  </si>
  <si>
    <t>OH @ 10%</t>
  </si>
  <si>
    <t>Grand Totals</t>
  </si>
  <si>
    <t>Cost / child</t>
  </si>
  <si>
    <t>Over 2 years</t>
  </si>
  <si>
    <t>Target</t>
  </si>
  <si>
    <t xml:space="preserve">Current envelope: </t>
  </si>
  <si>
    <t>GVS3 II</t>
  </si>
  <si>
    <t>3GF</t>
  </si>
  <si>
    <t>Total</t>
  </si>
  <si>
    <t>Afro/Global</t>
  </si>
  <si>
    <t>GVS3 I</t>
  </si>
  <si>
    <t>UTM9 Balance</t>
  </si>
  <si>
    <t>variance: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</si>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</sst>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[$USD]\ #,##0.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Dot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dashDot">
        <color indexed="64"/>
      </right>
      <top style="thin">
        <color indexed="64"/>
      </top>
      <bottom style="dashDot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5" fontId="4" fillId="0" borderId="1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164" fontId="5" fillId="0" borderId="1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164" fontId="2" fillId="0" borderId="1" xfId="1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5" fillId="0" borderId="4" xfId="1" applyNumberFormat="1" applyFont="1" applyBorder="1" applyAlignment="1">
      <alignment horizontal="left" vertical="center"/>
    </xf>
    <xf numFmtId="164" fontId="5" fillId="0" borderId="6" xfId="1" applyNumberFormat="1" applyFont="1" applyBorder="1" applyAlignment="1">
      <alignment horizontal="left" vertical="center"/>
    </xf>
    <xf numFmtId="164" fontId="5" fillId="0" borderId="5" xfId="1" applyNumberFormat="1" applyFont="1" applyBorder="1" applyAlignment="1">
      <alignment horizontal="left" vertical="center"/>
    </xf>
    <xf numFmtId="164" fontId="5" fillId="0" borderId="4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" fontId="2" fillId="0" borderId="6" xfId="1" applyNumberFormat="1" applyFont="1" applyBorder="1" applyAlignment="1">
      <alignment horizontal="center" vertical="center"/>
    </xf>
    <xf numFmtId="1" fontId="2" fillId="0" borderId="5" xfId="1" applyNumberFormat="1" applyFont="1" applyBorder="1" applyAlignment="1">
      <alignment horizontal="center" vertical="center"/>
    </xf>
    <xf numFmtId="1" fontId="2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sqref="A1:A2"/>
    </sheetView>
  </sheetViews>
  <sheetFormatPr defaultRowHeight="15" x14ac:dyDescent="0.25"/>
  <cols>
    <col min="1" max="1" width="17.7109375" style="1" customWidth="1"/>
    <col min="2" max="2" width="14.28515625" style="1" bestFit="1" customWidth="1"/>
    <col min="3" max="4" width="13.28515625" style="1" bestFit="1" customWidth="1"/>
    <col min="5" max="5" width="12.7109375" style="1" bestFit="1" customWidth="1"/>
    <col min="6" max="7" width="11.5703125" style="1" bestFit="1" customWidth="1"/>
    <col min="8" max="11" width="9.140625" style="1"/>
    <col min="12" max="12" width="9.5703125" style="1" bestFit="1" customWidth="1"/>
    <col min="13" max="16384" width="9.140625" style="1"/>
  </cols>
  <sheetData>
    <row r="1" spans="1:11" ht="15" customHeight="1" x14ac:dyDescent="0.25">
      <c r="A1" s="36" t="s">
        <v>4</v>
      </c>
      <c r="B1" s="38">
        <v>2018</v>
      </c>
      <c r="C1" s="39"/>
      <c r="D1" s="40">
        <v>2019</v>
      </c>
      <c r="E1" s="39"/>
    </row>
    <row r="2" spans="1:11" x14ac:dyDescent="0.25">
      <c r="A2" s="37"/>
      <c r="B2" s="2" t="s">
        <v>10</v>
      </c>
      <c r="C2" s="3" t="s">
        <v>3</v>
      </c>
      <c r="D2" s="2" t="s">
        <v>10</v>
      </c>
      <c r="E2" s="3" t="s">
        <v>3</v>
      </c>
    </row>
    <row r="3" spans="1:11" x14ac:dyDescent="0.25">
      <c r="A3" s="4" t="s">
        <v>0</v>
      </c>
      <c r="B3" s="5">
        <v>900000</v>
      </c>
      <c r="C3" s="5">
        <v>3043023.7433832525</v>
      </c>
      <c r="D3" s="5">
        <f>B3*1.03</f>
        <v>927000</v>
      </c>
      <c r="E3" s="5">
        <v>3134314.4556847499</v>
      </c>
    </row>
    <row r="4" spans="1:11" x14ac:dyDescent="0.25">
      <c r="A4" s="4" t="s">
        <v>1</v>
      </c>
      <c r="B4" s="5">
        <v>680000</v>
      </c>
      <c r="C4" s="5">
        <v>2917005.9508514977</v>
      </c>
      <c r="D4" s="5">
        <f>B4*1.03</f>
        <v>700400</v>
      </c>
      <c r="E4" s="5">
        <v>3004516.1293770424</v>
      </c>
    </row>
    <row r="5" spans="1:11" x14ac:dyDescent="0.25">
      <c r="A5" s="4" t="s">
        <v>2</v>
      </c>
      <c r="B5" s="5">
        <v>2200000</v>
      </c>
      <c r="C5" s="5">
        <v>6974380.6901198542</v>
      </c>
      <c r="D5" s="5">
        <f>B5*1.03</f>
        <v>2266000</v>
      </c>
      <c r="E5" s="5">
        <v>7183612.1108234497</v>
      </c>
      <c r="I5" s="26"/>
      <c r="K5" s="25"/>
    </row>
    <row r="6" spans="1:11" x14ac:dyDescent="0.25">
      <c r="A6" s="4" t="s">
        <v>15</v>
      </c>
      <c r="B6" s="5">
        <v>0</v>
      </c>
      <c r="C6" s="5">
        <v>1597965.6049126266</v>
      </c>
      <c r="D6" s="5">
        <v>0</v>
      </c>
      <c r="E6" s="5">
        <v>1597965.6049126266</v>
      </c>
    </row>
    <row r="7" spans="1:11" s="9" customFormat="1" x14ac:dyDescent="0.25">
      <c r="A7" s="6" t="s">
        <v>5</v>
      </c>
      <c r="B7" s="7">
        <f>SUM(B3:B6)</f>
        <v>3780000</v>
      </c>
      <c r="C7" s="7">
        <f>SUM(C3:C6)</f>
        <v>14532375.98926723</v>
      </c>
      <c r="D7" s="7">
        <f>SUM(D3:D6)</f>
        <v>3893400</v>
      </c>
      <c r="E7" s="7">
        <f>SUM(E3:E6)</f>
        <v>14920408.300797869</v>
      </c>
      <c r="F7" s="1"/>
      <c r="G7" s="8"/>
    </row>
    <row r="8" spans="1:11" s="13" customFormat="1" x14ac:dyDescent="0.25">
      <c r="A8" s="10" t="s">
        <v>6</v>
      </c>
      <c r="B8" s="41">
        <f>C7*0.1</f>
        <v>1453237.598926723</v>
      </c>
      <c r="C8" s="42"/>
      <c r="D8" s="41">
        <f>E7*0.1</f>
        <v>1492040.8300797869</v>
      </c>
      <c r="E8" s="42"/>
      <c r="F8" s="11"/>
      <c r="G8" s="12"/>
    </row>
    <row r="9" spans="1:11" s="16" customFormat="1" ht="15.75" x14ac:dyDescent="0.25">
      <c r="A9" s="14" t="s">
        <v>7</v>
      </c>
      <c r="B9" s="32">
        <f>C7+B8</f>
        <v>15985613.588193953</v>
      </c>
      <c r="C9" s="33"/>
      <c r="D9" s="32">
        <f>E7+D8</f>
        <v>16412449.130877655</v>
      </c>
      <c r="E9" s="33"/>
      <c r="F9" s="1"/>
      <c r="G9" s="15"/>
    </row>
    <row r="10" spans="1:11" s="13" customFormat="1" x14ac:dyDescent="0.25">
      <c r="A10" s="34" t="s">
        <v>8</v>
      </c>
      <c r="B10" s="35"/>
      <c r="C10" s="17">
        <f>B9/B7</f>
        <v>4.2289983037550138</v>
      </c>
      <c r="E10" s="17">
        <f>D9/D7</f>
        <v>4.2154541354285859</v>
      </c>
      <c r="F10" s="1"/>
    </row>
    <row r="11" spans="1:11" x14ac:dyDescent="0.25">
      <c r="B11" s="18"/>
      <c r="C11" s="18"/>
    </row>
    <row r="12" spans="1:11" s="20" customFormat="1" ht="15.75" x14ac:dyDescent="0.25">
      <c r="A12" s="29" t="s">
        <v>9</v>
      </c>
      <c r="B12" s="30"/>
      <c r="C12" s="30"/>
      <c r="D12" s="31"/>
      <c r="E12" s="19">
        <f>B9+D9</f>
        <v>32398062.719071608</v>
      </c>
      <c r="F12" s="1"/>
    </row>
    <row r="13" spans="1:11" x14ac:dyDescent="0.25">
      <c r="A13" s="21" t="s">
        <v>11</v>
      </c>
    </row>
    <row r="14" spans="1:11" x14ac:dyDescent="0.25">
      <c r="A14" s="22" t="s">
        <v>17</v>
      </c>
      <c r="B14" s="22" t="s">
        <v>12</v>
      </c>
      <c r="C14" s="22" t="s">
        <v>16</v>
      </c>
      <c r="D14" s="22" t="s">
        <v>13</v>
      </c>
      <c r="E14" s="22" t="s">
        <v>19</v>
      </c>
      <c r="F14" s="24" t="s">
        <v>14</v>
      </c>
    </row>
    <row r="15" spans="1:11" x14ac:dyDescent="0.25">
      <c r="A15" s="23">
        <v>910929</v>
      </c>
      <c r="B15" s="23">
        <f>27900000+211738.63</f>
        <v>28111738.629999999</v>
      </c>
      <c r="C15" s="23">
        <v>1200000</v>
      </c>
      <c r="D15" s="23">
        <v>1000000</v>
      </c>
      <c r="E15" s="23">
        <v>45522.642</v>
      </c>
      <c r="F15" s="7">
        <f>SUM(A15:E15)</f>
        <v>31268190.272</v>
      </c>
    </row>
    <row r="16" spans="1:11" x14ac:dyDescent="0.25">
      <c r="E16" s="27" t="s">
        <v>18</v>
      </c>
      <c r="F16" s="28">
        <f>F15-E12</f>
        <v>-1129872.4470716082</v>
      </c>
    </row>
  </sheetData>
  <mergeCells count="9">
    <mergeCell ref="A12:D12"/>
    <mergeCell ref="B9:C9"/>
    <mergeCell ref="D9:E9"/>
    <mergeCell ref="A10:B10"/>
    <mergeCell ref="A1:A2"/>
    <mergeCell ref="B1:C1"/>
    <mergeCell ref="D1:E1"/>
    <mergeCell ref="B8:C8"/>
    <mergeCell ref="D8:E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2018-06-20T17:45:54Z</dcterms:created>
  <dcterms:modified xsi:type="dcterms:W3CDTF">2018-06-20T17:50:21Z</dcterms:modified>
</cp:coreProperties>
</file>