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4240" windowHeight="12045"/>
  </bookViews>
  <sheets>
    <sheet name="2015-1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E34" i="1"/>
  <c r="F18" i="1"/>
  <c r="E18" i="1"/>
  <c r="C34" i="1"/>
  <c r="B34" i="1"/>
  <c r="C18" i="1"/>
  <c r="B18" i="1"/>
  <c r="C14" i="1"/>
</calcChain>
</file>

<file path=xl/comments1.xml><?xml version="1.0" encoding="utf-8"?>
<comments xmlns="http://schemas.openxmlformats.org/spreadsheetml/2006/main">
  <authors>
    <author>Author</author>
  </authors>
  <commentList>
    <comment ref="C14" authorId="0">
      <text>
        <r>
          <rPr>
            <sz val="9"/>
            <color indexed="81"/>
            <rFont val="Tahoma"/>
            <family val="2"/>
          </rPr>
          <t>Jun-16 treatment numbers preliminary</t>
        </r>
      </text>
    </comment>
    <comment ref="C15" authorId="0">
      <text>
        <r>
          <rPr>
            <sz val="9"/>
            <color indexed="81"/>
            <rFont val="Tahoma"/>
            <family val="2"/>
          </rPr>
          <t>Still missing three districts.</t>
        </r>
      </text>
    </comment>
  </commentList>
</comments>
</file>

<file path=xl/sharedStrings.xml><?xml version="1.0" encoding="utf-8"?>
<sst xmlns="http://schemas.openxmlformats.org/spreadsheetml/2006/main" count="86" uniqueCount="49">
  <si>
    <t>DFID countries</t>
  </si>
  <si>
    <t xml:space="preserve">As reported in Annual Review submitted 29 July 2016 </t>
  </si>
  <si>
    <t>TREATMENTS</t>
  </si>
  <si>
    <t>COUNTRY</t>
  </si>
  <si>
    <t>FY 2015 to 2016</t>
  </si>
  <si>
    <r>
      <t xml:space="preserve">Treated Population by age group 
</t>
    </r>
    <r>
      <rPr>
        <b/>
        <i/>
        <sz val="11"/>
        <color theme="1"/>
        <rFont val="Calibri"/>
        <family val="2"/>
        <scheme val="minor"/>
      </rPr>
      <t>(where available)</t>
    </r>
  </si>
  <si>
    <t>Planned</t>
  </si>
  <si>
    <t>Actual</t>
  </si>
  <si>
    <t>Reported Coverage</t>
  </si>
  <si>
    <t>SAC</t>
  </si>
  <si>
    <t>Adults</t>
  </si>
  <si>
    <t>Comments</t>
  </si>
  <si>
    <t>Cote d'Ivoire</t>
  </si>
  <si>
    <t>85.03% (March 2016)
63.71% (April 2016)</t>
  </si>
  <si>
    <t>In April, two districts were not treated which explains a lower reported coverage</t>
  </si>
  <si>
    <t>DRC</t>
  </si>
  <si>
    <t xml:space="preserve">When all the treatment numbers by health zones are added, the total figure obtained is 1,572,752. What is reported in the annual report is 1,487,821. There is an error in the Excel formula used in the annual report and the 2 last health zones (Kalamba and Kapanga) were not included in the formula. </t>
  </si>
  <si>
    <t>Ethiopia</t>
  </si>
  <si>
    <t>73.99% (Apr 2015)
78.68% (Nov 2015)</t>
  </si>
  <si>
    <t>-</t>
  </si>
  <si>
    <t>Significant increase in numbers treated caused by first treatment round being delayed from from March 2015 to April 2015 (and therefore between two operational years).</t>
  </si>
  <si>
    <t>Liberia</t>
  </si>
  <si>
    <r>
      <t>0</t>
    </r>
    <r>
      <rPr>
        <vertAlign val="superscript"/>
        <sz val="11"/>
        <color theme="1"/>
        <rFont val="Wingdings 2"/>
        <family val="1"/>
        <charset val="2"/>
      </rPr>
      <t></t>
    </r>
  </si>
  <si>
    <t>PCT delayed</t>
  </si>
  <si>
    <t>Malawi</t>
  </si>
  <si>
    <t>Mozambique</t>
  </si>
  <si>
    <t xml:space="preserve">Niger </t>
  </si>
  <si>
    <t>Tanzania</t>
  </si>
  <si>
    <t>Uganda</t>
  </si>
  <si>
    <t>Zambia</t>
  </si>
  <si>
    <t>Zanzibar</t>
  </si>
  <si>
    <t>73.70% (June 2015)
82.70% (Dec 2015)</t>
  </si>
  <si>
    <t>Total</t>
  </si>
  <si>
    <r>
      <t></t>
    </r>
    <r>
      <rPr>
        <sz val="9"/>
        <color theme="1"/>
        <rFont val="Calibri"/>
        <family val="2"/>
        <scheme val="minor"/>
      </rPr>
      <t>PCT delayed to 2016/17</t>
    </r>
  </si>
  <si>
    <t>All other countries</t>
  </si>
  <si>
    <t>Burundi</t>
  </si>
  <si>
    <t xml:space="preserve">Elimination project suspended and target numbers were reduced. </t>
  </si>
  <si>
    <t>Madagascar</t>
  </si>
  <si>
    <t>Mauritania</t>
  </si>
  <si>
    <t>0*</t>
  </si>
  <si>
    <t>Awaiting final treatment report</t>
  </si>
  <si>
    <t>Nigeria</t>
  </si>
  <si>
    <t>Rwanda</t>
  </si>
  <si>
    <t>Senegal</t>
  </si>
  <si>
    <t>Sudan</t>
  </si>
  <si>
    <t>Yemen</t>
  </si>
  <si>
    <t>*Treatment numbers pending</t>
  </si>
  <si>
    <t>One district only (Say). Remainder delayed to 16/17</t>
  </si>
  <si>
    <t>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</si>
</sst>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4" tint="-0.499984740745262"/>
      <name val="Calibri"/>
      <family val="2"/>
      <scheme val="minor"/>
    </font>
    <font>
      <i/>
      <sz val="11"/>
      <color theme="1"/>
      <name val="Calibri"/>
      <family val="2"/>
      <scheme val="minor"/>
    </font>
    <font>
      <i/>
      <sz val="12"/>
      <color theme="1"/>
      <name val="Calibri"/>
      <family val="2"/>
      <scheme val="minor"/>
    </font>
    <font>
      <b/>
      <i/>
      <sz val="11"/>
      <color theme="1"/>
      <name val="Calibri"/>
      <family val="2"/>
      <scheme val="minor"/>
    </font>
    <font>
      <vertAlign val="superscript"/>
      <sz val="11"/>
      <color theme="1"/>
      <name val="Wingdings 2"/>
      <family val="1"/>
      <charset val="2"/>
    </font>
    <font>
      <sz val="11"/>
      <name val="Calibri"/>
      <family val="2"/>
      <scheme val="minor"/>
    </font>
    <font>
      <vertAlign val="superscript"/>
      <sz val="9"/>
      <color theme="1"/>
      <name val="Wingdings 2"/>
      <family val="1"/>
      <charset val="2"/>
    </font>
    <font>
      <sz val="9"/>
      <color theme="1"/>
      <name val="Calibri"/>
      <family val="2"/>
      <scheme val="minor"/>
    </font>
    <font>
      <sz val="9"/>
      <color indexed="81"/>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E1E1FF"/>
        <bgColor indexed="64"/>
      </patternFill>
    </fill>
    <fill>
      <patternFill patternType="solid">
        <fgColor theme="0"/>
        <bgColor indexed="64"/>
      </patternFill>
    </fill>
  </fills>
  <borders count="13">
    <border>
      <left/>
      <right/>
      <top/>
      <bottom/>
      <diagonal/>
    </border>
    <border>
      <left/>
      <right/>
      <top/>
      <bottom style="thin">
        <color theme="4" tint="0.3999450666829432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3" fillId="0" borderId="1" xfId="0" applyFont="1" applyBorder="1"/>
    <xf numFmtId="0" fontId="0" fillId="0" borderId="1" xfId="0" applyBorder="1"/>
    <xf numFmtId="0" fontId="0" fillId="0" borderId="0" xfId="0" applyBorder="1"/>
    <xf numFmtId="0" fontId="4" fillId="0" borderId="0" xfId="0" applyFont="1"/>
    <xf numFmtId="0" fontId="5" fillId="0" borderId="0" xfId="0" applyFont="1"/>
    <xf numFmtId="0" fontId="2" fillId="0" borderId="0" xfId="0" applyFont="1" applyBorder="1" applyAlignment="1">
      <alignment horizontal="center" vertical="center"/>
    </xf>
    <xf numFmtId="0" fontId="4"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xf numFmtId="0" fontId="4" fillId="0" borderId="5" xfId="0" applyFont="1" applyBorder="1" applyAlignment="1">
      <alignment horizontal="center" vertical="center" wrapText="1"/>
    </xf>
    <xf numFmtId="0" fontId="2" fillId="0" borderId="2" xfId="0" applyFont="1" applyBorder="1" applyAlignment="1"/>
    <xf numFmtId="165" fontId="0" fillId="0" borderId="8" xfId="1" applyNumberFormat="1" applyFont="1" applyBorder="1" applyAlignment="1">
      <alignment horizontal="right"/>
    </xf>
    <xf numFmtId="165" fontId="0" fillId="2" borderId="8" xfId="1" applyNumberFormat="1" applyFont="1" applyFill="1" applyBorder="1"/>
    <xf numFmtId="165" fontId="0" fillId="3" borderId="8" xfId="1" applyNumberFormat="1" applyFont="1" applyFill="1" applyBorder="1" applyAlignment="1">
      <alignment horizontal="right" vertical="top" wrapText="1"/>
    </xf>
    <xf numFmtId="165" fontId="0" fillId="4" borderId="8" xfId="1" applyNumberFormat="1" applyFont="1" applyFill="1" applyBorder="1" applyAlignment="1">
      <alignment horizontal="right" wrapText="1"/>
    </xf>
    <xf numFmtId="0" fontId="0" fillId="4" borderId="8" xfId="0" applyFill="1" applyBorder="1"/>
    <xf numFmtId="0" fontId="0" fillId="0" borderId="2" xfId="0" applyBorder="1" applyAlignment="1">
      <alignment vertical="top" wrapText="1"/>
    </xf>
    <xf numFmtId="0" fontId="2" fillId="0" borderId="9" xfId="0" applyFont="1" applyBorder="1"/>
    <xf numFmtId="165" fontId="0" fillId="0" borderId="10" xfId="1" applyNumberFormat="1" applyFont="1" applyBorder="1"/>
    <xf numFmtId="3" fontId="0" fillId="2" borderId="10" xfId="0" applyNumberFormat="1" applyFill="1" applyBorder="1" applyAlignment="1">
      <alignment horizontal="right"/>
    </xf>
    <xf numFmtId="10" fontId="0" fillId="3" borderId="10" xfId="0" applyNumberFormat="1" applyFill="1" applyBorder="1" applyAlignment="1">
      <alignment horizontal="right"/>
    </xf>
    <xf numFmtId="3" fontId="0" fillId="4" borderId="10" xfId="0" applyNumberFormat="1" applyFill="1" applyBorder="1"/>
    <xf numFmtId="0" fontId="0" fillId="4" borderId="10" xfId="0" applyFill="1" applyBorder="1"/>
    <xf numFmtId="0" fontId="0" fillId="0" borderId="9" xfId="0" applyBorder="1" applyAlignment="1">
      <alignment wrapText="1"/>
    </xf>
    <xf numFmtId="165" fontId="0" fillId="0" borderId="10" xfId="1" applyNumberFormat="1" applyFont="1" applyBorder="1" applyAlignment="1"/>
    <xf numFmtId="3" fontId="0" fillId="3" borderId="10" xfId="0" applyNumberFormat="1" applyFill="1" applyBorder="1" applyAlignment="1">
      <alignment horizontal="right" wrapText="1"/>
    </xf>
    <xf numFmtId="3" fontId="0" fillId="4" borderId="10" xfId="0" applyNumberFormat="1" applyFill="1" applyBorder="1" applyAlignment="1">
      <alignment horizontal="right"/>
    </xf>
    <xf numFmtId="3" fontId="0" fillId="3" borderId="10" xfId="0" applyNumberFormat="1" applyFill="1" applyBorder="1" applyAlignment="1">
      <alignment horizontal="right"/>
    </xf>
    <xf numFmtId="0" fontId="0" fillId="4" borderId="10" xfId="0" applyFill="1" applyBorder="1" applyAlignment="1">
      <alignment horizontal="right"/>
    </xf>
    <xf numFmtId="0" fontId="0" fillId="0" borderId="9" xfId="0" applyBorder="1"/>
    <xf numFmtId="3" fontId="8" fillId="2" borderId="10" xfId="0" applyNumberFormat="1" applyFont="1" applyFill="1" applyBorder="1" applyAlignment="1">
      <alignment horizontal="right"/>
    </xf>
    <xf numFmtId="3" fontId="0" fillId="3" borderId="11" xfId="0" applyNumberFormat="1" applyFill="1" applyBorder="1" applyAlignment="1">
      <alignment horizontal="right"/>
    </xf>
    <xf numFmtId="165" fontId="0" fillId="0" borderId="12" xfId="1" applyNumberFormat="1" applyFont="1" applyBorder="1" applyAlignment="1"/>
    <xf numFmtId="3" fontId="8" fillId="2" borderId="12" xfId="0" applyNumberFormat="1" applyFont="1" applyFill="1" applyBorder="1" applyAlignment="1">
      <alignment horizontal="right"/>
    </xf>
    <xf numFmtId="10" fontId="0" fillId="3" borderId="12" xfId="0" applyNumberFormat="1" applyFill="1" applyBorder="1" applyAlignment="1">
      <alignment horizontal="right" wrapText="1"/>
    </xf>
    <xf numFmtId="10" fontId="0" fillId="4" borderId="12" xfId="0" applyNumberFormat="1" applyFill="1" applyBorder="1" applyAlignment="1">
      <alignment horizontal="right"/>
    </xf>
    <xf numFmtId="0" fontId="0" fillId="4" borderId="12" xfId="0" applyFill="1" applyBorder="1" applyAlignment="1">
      <alignment horizontal="right"/>
    </xf>
    <xf numFmtId="0" fontId="0" fillId="0" borderId="6" xfId="0" applyBorder="1"/>
    <xf numFmtId="0" fontId="6" fillId="0" borderId="7" xfId="0" applyFont="1" applyFill="1" applyBorder="1"/>
    <xf numFmtId="165" fontId="2" fillId="0" borderId="7" xfId="0" applyNumberFormat="1" applyFont="1" applyBorder="1"/>
    <xf numFmtId="3" fontId="9" fillId="0" borderId="0" xfId="0" applyNumberFormat="1" applyFont="1" applyBorder="1"/>
    <xf numFmtId="9" fontId="0" fillId="0" borderId="0" xfId="2" applyFont="1"/>
    <xf numFmtId="0" fontId="3" fillId="0" borderId="0" xfId="0" applyFont="1" applyBorder="1"/>
    <xf numFmtId="0" fontId="4" fillId="0" borderId="7" xfId="0" applyFont="1" applyBorder="1" applyAlignment="1">
      <alignment horizontal="center" vertical="center"/>
    </xf>
    <xf numFmtId="165" fontId="0" fillId="0" borderId="8" xfId="1" applyNumberFormat="1" applyFont="1" applyBorder="1"/>
    <xf numFmtId="0" fontId="0" fillId="0" borderId="2" xfId="0" applyBorder="1" applyAlignment="1">
      <alignment wrapText="1"/>
    </xf>
    <xf numFmtId="3" fontId="0" fillId="5" borderId="10" xfId="0" applyNumberFormat="1" applyFill="1" applyBorder="1" applyAlignment="1">
      <alignment horizontal="right" vertical="center"/>
    </xf>
    <xf numFmtId="165" fontId="0" fillId="5" borderId="10" xfId="1" applyNumberFormat="1" applyFont="1" applyFill="1" applyBorder="1"/>
    <xf numFmtId="165" fontId="0" fillId="0" borderId="12" xfId="1" applyNumberFormat="1" applyFont="1" applyBorder="1"/>
    <xf numFmtId="0" fontId="10" fillId="0" borderId="0" xfId="0" applyFont="1" applyFill="1" applyBorder="1"/>
    <xf numFmtId="3" fontId="0" fillId="4" borderId="11" xfId="0" applyNumberFormat="1" applyFill="1" applyBorder="1"/>
    <xf numFmtId="3" fontId="0" fillId="0" borderId="7" xfId="0" applyNumberFormat="1" applyBorder="1"/>
    <xf numFmtId="3" fontId="0" fillId="2" borderId="8" xfId="0" applyNumberFormat="1" applyFill="1" applyBorder="1" applyAlignment="1">
      <alignment horizontal="right"/>
    </xf>
    <xf numFmtId="10" fontId="0" fillId="3" borderId="8" xfId="0" applyNumberFormat="1" applyFill="1" applyBorder="1" applyAlignment="1">
      <alignment horizontal="right"/>
    </xf>
    <xf numFmtId="3" fontId="0" fillId="4" borderId="10" xfId="0" applyNumberFormat="1" applyFill="1" applyBorder="1" applyAlignment="1"/>
    <xf numFmtId="3" fontId="0" fillId="2" borderId="12" xfId="0" applyNumberFormat="1" applyFill="1" applyBorder="1" applyAlignment="1">
      <alignment horizontal="right"/>
    </xf>
    <xf numFmtId="10" fontId="0" fillId="3" borderId="12" xfId="0" applyNumberFormat="1" applyFill="1" applyBorder="1" applyAlignment="1">
      <alignment horizontal="right"/>
    </xf>
    <xf numFmtId="3" fontId="0" fillId="4" borderId="11" xfId="0" applyNumberFormat="1" applyFill="1" applyBorder="1" applyAlignment="1"/>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wrapText="1"/>
    </xf>
    <xf numFmtId="0" fontId="2" fillId="0" borderId="5" xfId="0" applyFont="1" applyBorder="1" applyAlignment="1">
      <alignment horizont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abSelected="1" zoomScale="90" zoomScaleNormal="90" workbookViewId="0"/>
  </sheetViews>
  <sheetFormatPr defaultRowHeight="15" x14ac:dyDescent="0.25"/>
  <cols>
    <col min="1" max="1" width="22.7109375" customWidth="1"/>
    <col min="2" max="2" width="18.140625" customWidth="1"/>
    <col min="3" max="3" width="16" customWidth="1"/>
    <col min="4" max="5" width="21.85546875" customWidth="1"/>
    <col min="6" max="6" width="21.140625" customWidth="1"/>
    <col min="7" max="7" width="60.5703125" customWidth="1"/>
  </cols>
  <sheetData>
    <row r="1" spans="1:7" ht="18.75" x14ac:dyDescent="0.3">
      <c r="A1" s="1" t="s">
        <v>0</v>
      </c>
      <c r="B1" s="1"/>
      <c r="C1" s="2"/>
      <c r="D1" s="2"/>
      <c r="E1" s="3"/>
    </row>
    <row r="2" spans="1:7" ht="15.75" x14ac:dyDescent="0.25">
      <c r="A2" s="4" t="s">
        <v>1</v>
      </c>
      <c r="B2" s="5"/>
    </row>
    <row r="3" spans="1:7" ht="15.75" x14ac:dyDescent="0.25">
      <c r="A3" s="4"/>
      <c r="B3" s="5"/>
    </row>
    <row r="4" spans="1:7" x14ac:dyDescent="0.25">
      <c r="B4" s="66" t="s">
        <v>2</v>
      </c>
      <c r="C4" s="66"/>
      <c r="D4" s="6"/>
      <c r="E4" s="6"/>
    </row>
    <row r="5" spans="1:7" ht="33" customHeight="1" x14ac:dyDescent="0.25">
      <c r="A5" s="59" t="s">
        <v>3</v>
      </c>
      <c r="B5" s="67" t="s">
        <v>4</v>
      </c>
      <c r="C5" s="68"/>
      <c r="D5" s="69"/>
      <c r="E5" s="64" t="s">
        <v>5</v>
      </c>
      <c r="F5" s="65"/>
    </row>
    <row r="6" spans="1:7" x14ac:dyDescent="0.25">
      <c r="A6" s="60"/>
      <c r="B6" s="7" t="s">
        <v>6</v>
      </c>
      <c r="C6" s="7" t="s">
        <v>7</v>
      </c>
      <c r="D6" s="7" t="s">
        <v>8</v>
      </c>
      <c r="E6" s="8" t="s">
        <v>9</v>
      </c>
      <c r="F6" s="9" t="s">
        <v>10</v>
      </c>
      <c r="G6" s="10" t="s">
        <v>11</v>
      </c>
    </row>
    <row r="7" spans="1:7" ht="30" x14ac:dyDescent="0.25">
      <c r="A7" s="11" t="s">
        <v>12</v>
      </c>
      <c r="B7" s="12">
        <v>579653</v>
      </c>
      <c r="C7" s="13">
        <v>1409871</v>
      </c>
      <c r="D7" s="14" t="s">
        <v>13</v>
      </c>
      <c r="E7" s="15">
        <v>1409871</v>
      </c>
      <c r="F7" s="16">
        <v>0</v>
      </c>
      <c r="G7" s="17" t="s">
        <v>14</v>
      </c>
    </row>
    <row r="8" spans="1:7" ht="75" x14ac:dyDescent="0.25">
      <c r="A8" s="18" t="s">
        <v>15</v>
      </c>
      <c r="B8" s="19">
        <v>1500000</v>
      </c>
      <c r="C8" s="20">
        <v>1487821</v>
      </c>
      <c r="D8" s="21">
        <v>0.83</v>
      </c>
      <c r="E8" s="22">
        <v>1487821</v>
      </c>
      <c r="F8" s="23">
        <v>0</v>
      </c>
      <c r="G8" s="24" t="s">
        <v>16</v>
      </c>
    </row>
    <row r="9" spans="1:7" ht="45" x14ac:dyDescent="0.25">
      <c r="A9" s="18" t="s">
        <v>17</v>
      </c>
      <c r="B9" s="25">
        <v>5359117</v>
      </c>
      <c r="C9" s="20">
        <v>8179236</v>
      </c>
      <c r="D9" s="26" t="s">
        <v>18</v>
      </c>
      <c r="E9" s="27" t="s">
        <v>19</v>
      </c>
      <c r="F9" s="27" t="s">
        <v>19</v>
      </c>
      <c r="G9" s="24" t="s">
        <v>20</v>
      </c>
    </row>
    <row r="10" spans="1:7" ht="17.25" x14ac:dyDescent="0.25">
      <c r="A10" s="18" t="s">
        <v>21</v>
      </c>
      <c r="B10" s="25">
        <v>100000</v>
      </c>
      <c r="C10" s="20" t="s">
        <v>22</v>
      </c>
      <c r="D10" s="28" t="s">
        <v>19</v>
      </c>
      <c r="E10" s="27" t="s">
        <v>19</v>
      </c>
      <c r="F10" s="29" t="s">
        <v>19</v>
      </c>
      <c r="G10" s="30" t="s">
        <v>23</v>
      </c>
    </row>
    <row r="11" spans="1:7" x14ac:dyDescent="0.25">
      <c r="A11" s="18" t="s">
        <v>24</v>
      </c>
      <c r="B11" s="25">
        <v>6298402</v>
      </c>
      <c r="C11" s="20">
        <v>6188939</v>
      </c>
      <c r="D11" s="21">
        <v>0.9</v>
      </c>
      <c r="E11" s="22">
        <v>4066693</v>
      </c>
      <c r="F11" s="22">
        <v>2122246</v>
      </c>
      <c r="G11" s="30"/>
    </row>
    <row r="12" spans="1:7" x14ac:dyDescent="0.25">
      <c r="A12" s="18" t="s">
        <v>25</v>
      </c>
      <c r="B12" s="25">
        <v>5064859</v>
      </c>
      <c r="C12" s="20">
        <v>4436484</v>
      </c>
      <c r="D12" s="21">
        <v>0.89700000000000002</v>
      </c>
      <c r="E12" s="27" t="s">
        <v>19</v>
      </c>
      <c r="F12" s="27" t="s">
        <v>19</v>
      </c>
      <c r="G12" s="30"/>
    </row>
    <row r="13" spans="1:7" x14ac:dyDescent="0.25">
      <c r="A13" s="18" t="s">
        <v>26</v>
      </c>
      <c r="B13" s="25">
        <v>110050</v>
      </c>
      <c r="C13" s="31">
        <v>89442</v>
      </c>
      <c r="D13" s="21">
        <v>0.81269999999999998</v>
      </c>
      <c r="E13" s="22">
        <v>38813</v>
      </c>
      <c r="F13" s="22">
        <v>50629</v>
      </c>
      <c r="G13" s="30" t="s">
        <v>47</v>
      </c>
    </row>
    <row r="14" spans="1:7" x14ac:dyDescent="0.25">
      <c r="A14" s="18" t="s">
        <v>27</v>
      </c>
      <c r="B14" s="25">
        <v>4323628</v>
      </c>
      <c r="C14" s="20">
        <f>537417+1854844+528697</f>
        <v>2920958</v>
      </c>
      <c r="D14" s="21">
        <v>0.77200000000000002</v>
      </c>
      <c r="E14" s="22">
        <v>2920958</v>
      </c>
      <c r="F14" s="22">
        <v>0</v>
      </c>
      <c r="G14" s="30"/>
    </row>
    <row r="15" spans="1:7" x14ac:dyDescent="0.25">
      <c r="A15" s="18" t="s">
        <v>28</v>
      </c>
      <c r="B15" s="25">
        <v>1209146</v>
      </c>
      <c r="C15" s="20">
        <v>890089</v>
      </c>
      <c r="D15" s="21">
        <v>0.84499999999999997</v>
      </c>
      <c r="E15" s="22">
        <v>890089</v>
      </c>
      <c r="F15" s="22">
        <v>0</v>
      </c>
      <c r="G15" s="30"/>
    </row>
    <row r="16" spans="1:7" ht="17.25" x14ac:dyDescent="0.25">
      <c r="A16" s="18" t="s">
        <v>29</v>
      </c>
      <c r="B16" s="25">
        <v>960330</v>
      </c>
      <c r="C16" s="20" t="s">
        <v>22</v>
      </c>
      <c r="D16" s="32" t="s">
        <v>19</v>
      </c>
      <c r="E16" s="27" t="s">
        <v>19</v>
      </c>
      <c r="F16" s="29" t="s">
        <v>19</v>
      </c>
      <c r="G16" s="30" t="s">
        <v>23</v>
      </c>
    </row>
    <row r="17" spans="1:7" ht="30" x14ac:dyDescent="0.25">
      <c r="A17" s="18" t="s">
        <v>30</v>
      </c>
      <c r="B17" s="33">
        <v>2216068</v>
      </c>
      <c r="C17" s="34">
        <v>1499429</v>
      </c>
      <c r="D17" s="35" t="s">
        <v>31</v>
      </c>
      <c r="E17" s="36" t="s">
        <v>19</v>
      </c>
      <c r="F17" s="37" t="s">
        <v>19</v>
      </c>
      <c r="G17" s="38"/>
    </row>
    <row r="18" spans="1:7" x14ac:dyDescent="0.25">
      <c r="A18" s="39" t="s">
        <v>32</v>
      </c>
      <c r="B18" s="40">
        <f>SUM(B7:B17)</f>
        <v>27721253</v>
      </c>
      <c r="C18" s="40">
        <f>SUM(C7:C17)</f>
        <v>27102269</v>
      </c>
      <c r="E18" s="40">
        <f>SUM(E7:E17)</f>
        <v>10814245</v>
      </c>
      <c r="F18" s="40">
        <f>SUM(F7:F17)</f>
        <v>2172875</v>
      </c>
    </row>
    <row r="19" spans="1:7" x14ac:dyDescent="0.25">
      <c r="A19" s="41" t="s">
        <v>33</v>
      </c>
      <c r="B19" s="41"/>
    </row>
    <row r="20" spans="1:7" x14ac:dyDescent="0.25">
      <c r="C20" s="42"/>
      <c r="D20" s="42"/>
      <c r="E20" s="42"/>
    </row>
    <row r="21" spans="1:7" ht="18.75" x14ac:dyDescent="0.3">
      <c r="A21" s="1" t="s">
        <v>34</v>
      </c>
      <c r="B21" s="1"/>
      <c r="C21" s="2"/>
      <c r="D21" s="2"/>
      <c r="E21" s="3"/>
    </row>
    <row r="22" spans="1:7" ht="18.75" x14ac:dyDescent="0.3">
      <c r="A22" s="43"/>
      <c r="B22" s="43"/>
      <c r="C22" s="3"/>
      <c r="D22" s="3"/>
      <c r="E22" s="3"/>
    </row>
    <row r="23" spans="1:7" x14ac:dyDescent="0.25">
      <c r="B23" s="66" t="s">
        <v>2</v>
      </c>
      <c r="C23" s="66"/>
      <c r="D23" s="6"/>
      <c r="E23" s="6"/>
    </row>
    <row r="24" spans="1:7" ht="32.25" customHeight="1" x14ac:dyDescent="0.25">
      <c r="A24" s="59" t="s">
        <v>3</v>
      </c>
      <c r="B24" s="61" t="s">
        <v>4</v>
      </c>
      <c r="C24" s="62"/>
      <c r="D24" s="63"/>
      <c r="E24" s="64" t="s">
        <v>5</v>
      </c>
      <c r="F24" s="65"/>
    </row>
    <row r="25" spans="1:7" x14ac:dyDescent="0.25">
      <c r="A25" s="60"/>
      <c r="B25" s="44" t="s">
        <v>6</v>
      </c>
      <c r="C25" s="44" t="s">
        <v>7</v>
      </c>
      <c r="D25" s="7" t="s">
        <v>8</v>
      </c>
      <c r="E25" s="8" t="s">
        <v>9</v>
      </c>
      <c r="F25" s="9" t="s">
        <v>10</v>
      </c>
      <c r="G25" s="7" t="s">
        <v>11</v>
      </c>
    </row>
    <row r="26" spans="1:7" ht="30" x14ac:dyDescent="0.25">
      <c r="A26" s="18" t="s">
        <v>35</v>
      </c>
      <c r="B26" s="45">
        <v>2538631</v>
      </c>
      <c r="C26" s="53">
        <v>717141</v>
      </c>
      <c r="D26" s="54">
        <v>0.88500000000000001</v>
      </c>
      <c r="E26" s="27" t="s">
        <v>19</v>
      </c>
      <c r="F26" s="27" t="s">
        <v>19</v>
      </c>
      <c r="G26" s="46" t="s">
        <v>36</v>
      </c>
    </row>
    <row r="27" spans="1:7" x14ac:dyDescent="0.25">
      <c r="A27" s="18" t="s">
        <v>37</v>
      </c>
      <c r="B27" s="19">
        <v>1406755</v>
      </c>
      <c r="C27" s="20">
        <v>1278388</v>
      </c>
      <c r="D27" s="21">
        <v>0.72599999999999998</v>
      </c>
      <c r="E27" s="27">
        <v>1278388</v>
      </c>
      <c r="F27" s="27">
        <v>0</v>
      </c>
      <c r="G27" s="30"/>
    </row>
    <row r="28" spans="1:7" x14ac:dyDescent="0.25">
      <c r="A28" s="18" t="s">
        <v>38</v>
      </c>
      <c r="B28" s="47">
        <v>0</v>
      </c>
      <c r="C28" s="20" t="s">
        <v>39</v>
      </c>
      <c r="D28" s="28" t="s">
        <v>19</v>
      </c>
      <c r="E28" s="27" t="s">
        <v>19</v>
      </c>
      <c r="F28" s="27" t="s">
        <v>19</v>
      </c>
      <c r="G28" s="30" t="s">
        <v>40</v>
      </c>
    </row>
    <row r="29" spans="1:7" x14ac:dyDescent="0.25">
      <c r="A29" s="18" t="s">
        <v>41</v>
      </c>
      <c r="B29" s="47">
        <v>0</v>
      </c>
      <c r="C29" s="20">
        <v>0</v>
      </c>
      <c r="D29" s="28" t="s">
        <v>19</v>
      </c>
      <c r="E29" s="27" t="s">
        <v>19</v>
      </c>
      <c r="F29" s="27" t="s">
        <v>19</v>
      </c>
      <c r="G29" s="30"/>
    </row>
    <row r="30" spans="1:7" x14ac:dyDescent="0.25">
      <c r="A30" s="18" t="s">
        <v>42</v>
      </c>
      <c r="B30" s="48">
        <v>327750</v>
      </c>
      <c r="C30" s="20">
        <v>212224</v>
      </c>
      <c r="D30" s="21">
        <v>0.72</v>
      </c>
      <c r="E30" s="55">
        <v>212224</v>
      </c>
      <c r="F30" s="22">
        <v>0</v>
      </c>
      <c r="G30" s="30"/>
    </row>
    <row r="31" spans="1:7" x14ac:dyDescent="0.25">
      <c r="A31" s="18" t="s">
        <v>43</v>
      </c>
      <c r="B31" s="47">
        <v>0</v>
      </c>
      <c r="C31" s="20">
        <v>0</v>
      </c>
      <c r="D31" s="28" t="s">
        <v>19</v>
      </c>
      <c r="E31" s="27" t="s">
        <v>19</v>
      </c>
      <c r="F31" s="27" t="s">
        <v>19</v>
      </c>
      <c r="G31" s="30"/>
    </row>
    <row r="32" spans="1:7" x14ac:dyDescent="0.25">
      <c r="A32" s="18" t="s">
        <v>44</v>
      </c>
      <c r="B32" s="19">
        <v>2800000</v>
      </c>
      <c r="C32" s="20">
        <v>3084874</v>
      </c>
      <c r="D32" s="28" t="s">
        <v>48</v>
      </c>
      <c r="E32" s="27" t="s">
        <v>19</v>
      </c>
      <c r="F32" s="27" t="s">
        <v>19</v>
      </c>
      <c r="G32" s="30"/>
    </row>
    <row r="33" spans="1:7" x14ac:dyDescent="0.25">
      <c r="A33" s="18" t="s">
        <v>45</v>
      </c>
      <c r="B33" s="49">
        <v>400902</v>
      </c>
      <c r="C33" s="56">
        <v>356803</v>
      </c>
      <c r="D33" s="57">
        <v>0.89</v>
      </c>
      <c r="E33" s="58">
        <v>356803</v>
      </c>
      <c r="F33" s="51">
        <v>0</v>
      </c>
      <c r="G33" s="38"/>
    </row>
    <row r="34" spans="1:7" x14ac:dyDescent="0.25">
      <c r="A34" s="39" t="s">
        <v>32</v>
      </c>
      <c r="B34" s="40">
        <f>SUM(B26:B33)</f>
        <v>7474038</v>
      </c>
      <c r="C34" s="40">
        <f>SUM(C26:C33)</f>
        <v>5649430</v>
      </c>
      <c r="E34" s="40">
        <f>SUM(E26:E33)</f>
        <v>1847415</v>
      </c>
      <c r="F34" s="52">
        <f>SUM(F26:F33)</f>
        <v>0</v>
      </c>
    </row>
    <row r="35" spans="1:7" x14ac:dyDescent="0.25">
      <c r="A35" s="50" t="s">
        <v>46</v>
      </c>
    </row>
  </sheetData>
  <mergeCells count="8">
    <mergeCell ref="A24:A25"/>
    <mergeCell ref="B24:D24"/>
    <mergeCell ref="E24:F24"/>
    <mergeCell ref="B4:C4"/>
    <mergeCell ref="A5:A6"/>
    <mergeCell ref="B5:D5"/>
    <mergeCell ref="E5:F5"/>
    <mergeCell ref="B23:C2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2015-16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2016-11-18T11:11:22Z</dcterms:created>
  <dcterms:modified xsi:type="dcterms:W3CDTF">2016-11-18T11:11:25Z</dcterms:modified>
</cp:coreProperties>
</file>