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drawings/drawing2.xml" ContentType="application/vnd.openxmlformats-officedocument.drawing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Override PartName="/xl/calcChain.xml" ContentType="application/vnd.openxmlformats-officedocument.spreadsheetml.calcChain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Default Extension="png" ContentType="image/png"/>
  <Override PartName="/xl/worksheets/sheet2.xml" ContentType="application/vnd.openxmlformats-officedocument.spreadsheetml.worksheet+xml"/>
  <Default Extension="rels" ContentType="application/vnd.openxmlformats-package.relationships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hidePivotFieldList="1" autoCompressPictures="0"/>
  <bookViews>
    <workbookView xWindow="480" yWindow="40" windowWidth="18200" windowHeight="8760"/>
  </bookViews>
  <sheets>
    <sheet name="Spend by theme and country" sheetId="1" r:id="rId1"/>
    <sheet name="By Country" sheetId="2" r:id="rId2"/>
  </sheets>
  <definedNames>
    <definedName name="_xlnm.Print_Area" localSheetId="0">'Spend by theme and country'!$A$1:$J$72</definedName>
  </definedName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61" i="1"/>
  <c r="D60"/>
  <c r="C61"/>
  <c r="H40"/>
  <c r="D34"/>
  <c r="H34"/>
  <c r="H32"/>
  <c r="H61"/>
  <c r="J49"/>
  <c r="E56"/>
  <c r="E54"/>
  <c r="E49"/>
  <c r="E46"/>
  <c r="E30"/>
  <c r="E20"/>
  <c r="E64"/>
  <c r="D56"/>
  <c r="F56"/>
  <c r="G56"/>
  <c r="H56"/>
  <c r="J56"/>
  <c r="J54"/>
  <c r="J46"/>
  <c r="J30"/>
  <c r="J20"/>
  <c r="J64"/>
  <c r="C56"/>
  <c r="D54"/>
  <c r="F54"/>
  <c r="G54"/>
  <c r="H54"/>
  <c r="C54"/>
  <c r="D49"/>
  <c r="F49"/>
  <c r="G49"/>
  <c r="H49"/>
  <c r="C49"/>
  <c r="D46"/>
  <c r="F46"/>
  <c r="G46"/>
  <c r="H46"/>
  <c r="C46"/>
  <c r="C30"/>
  <c r="C20"/>
  <c r="C64"/>
  <c r="D30"/>
  <c r="F30"/>
  <c r="G30"/>
  <c r="H30"/>
  <c r="G20"/>
  <c r="D20"/>
  <c r="F20"/>
  <c r="H20"/>
  <c r="I20"/>
  <c r="F64"/>
  <c r="D64"/>
  <c r="G64"/>
  <c r="H64"/>
</calcChain>
</file>

<file path=xl/sharedStrings.xml><?xml version="1.0" encoding="utf-8"?>
<sst xmlns="http://schemas.openxmlformats.org/spreadsheetml/2006/main" count="134" uniqueCount="103">
  <si>
    <t>Min of TL ref</t>
  </si>
  <si>
    <t xml:space="preserve">Total no. of people examined (primary and secondary) </t>
  </si>
  <si>
    <t>Total no. of Operations performed</t>
  </si>
  <si>
    <t>Total no. of NTD Treatments (NOT UNIQUE PEOPLE)</t>
  </si>
  <si>
    <t>21a. No. of people treated for trachoma with antibiotic (one-off treatment)</t>
  </si>
  <si>
    <t>21b. No. of people treated for trachoma with antibiotic (via MDA)</t>
  </si>
  <si>
    <t>25. No. of people treated for Onchocerciasis (via MDA)</t>
  </si>
  <si>
    <t>26. No. of people treated for Lymphatic Filariasis (via MDA)</t>
  </si>
  <si>
    <t>27. No. of people treated for Soil Transmitted Helminths (via MDA)</t>
  </si>
  <si>
    <t>28. No. of people treated for Schistosomiasis (via MDA)</t>
  </si>
  <si>
    <t>Total no. of Non-NTD Treatments</t>
  </si>
  <si>
    <t xml:space="preserve">Total no. of blind/LV or other disabled children &amp; young people in education </t>
  </si>
  <si>
    <t>Total no. of blind/LV or other disabled individuals completed training</t>
  </si>
  <si>
    <t>Other allsorted SD indicators</t>
  </si>
  <si>
    <t>Total no. of health workers trained to gain initial professional qualification</t>
  </si>
  <si>
    <t>Total no. of education / inclusion specialists trained to gain initial professional qualification</t>
  </si>
  <si>
    <t>Total no. of professionals supported on health short courses</t>
  </si>
  <si>
    <t>Total no. of professionals supported on education or inclusion short courses</t>
  </si>
  <si>
    <t>Total no. of village-level volunteers trained</t>
  </si>
  <si>
    <t>2014 Country programme Matrix (Source 2014 Global Output statistics)</t>
  </si>
  <si>
    <t>Service delivery Totals</t>
  </si>
  <si>
    <t>Human Resources Development Totals</t>
  </si>
  <si>
    <t>Top Line Indicators</t>
  </si>
  <si>
    <t>(source: 2014 Annual report and financial statements, note 9)</t>
  </si>
  <si>
    <t xml:space="preserve">programme work. The work of these local organisations is closely monitored by Sightsavers. </t>
  </si>
  <si>
    <t>Expenditure charged to projects includes grants paid to partner organisations, representing an integral part of Sightsavers</t>
  </si>
  <si>
    <t>predominantly in countries where Sightsavers does not operate.</t>
  </si>
  <si>
    <t>* Projects funded by Standard Chartered Bank in agreement with Sightsavers but managed by other international NGO's</t>
  </si>
  <si>
    <t>Direct Charitable Expenditure</t>
  </si>
  <si>
    <t>Advocacy and Policy Support</t>
  </si>
  <si>
    <t>Programme Technical Support</t>
  </si>
  <si>
    <t>Central Support Functions</t>
  </si>
  <si>
    <t>Gifts in Kind</t>
  </si>
  <si>
    <t>Global Programmes</t>
  </si>
  <si>
    <t>Sub Total Caribbean and Belize</t>
  </si>
  <si>
    <t>Caribbean</t>
  </si>
  <si>
    <t>Sub Total South Asia</t>
  </si>
  <si>
    <t>South Asia Regional Office</t>
  </si>
  <si>
    <t>Sri Lanka</t>
  </si>
  <si>
    <t>Pakistan</t>
  </si>
  <si>
    <t>Bangladesh</t>
  </si>
  <si>
    <t>Sub Total India</t>
  </si>
  <si>
    <t>India Regional Office</t>
  </si>
  <si>
    <t>India</t>
  </si>
  <si>
    <t>Sub Total WARO West</t>
  </si>
  <si>
    <t>West Africa Regional Office - West</t>
  </si>
  <si>
    <t>Post Health for Peace Initiative</t>
  </si>
  <si>
    <t>Sierra Leone</t>
  </si>
  <si>
    <t>Senegal</t>
  </si>
  <si>
    <t>Mali</t>
  </si>
  <si>
    <t>Liberia</t>
  </si>
  <si>
    <t>Guinea Bissau</t>
  </si>
  <si>
    <t>Guinea</t>
  </si>
  <si>
    <t>Gambia</t>
  </si>
  <si>
    <t>Cote D'Ivore</t>
  </si>
  <si>
    <t>Sub Total WARO East</t>
  </si>
  <si>
    <t>West Africa Regional Office - East</t>
  </si>
  <si>
    <t>Togo</t>
  </si>
  <si>
    <t>Nigeria Integrated NTD's</t>
  </si>
  <si>
    <t>Nigeria</t>
  </si>
  <si>
    <t>Ghana</t>
  </si>
  <si>
    <t>Cameroon</t>
  </si>
  <si>
    <t>Burkina Faso</t>
  </si>
  <si>
    <t>Benin</t>
  </si>
  <si>
    <t>Sub Total ECSA</t>
  </si>
  <si>
    <t>East Central Southern Africa(ECSA) Regional Office</t>
  </si>
  <si>
    <t>Zimbabwe</t>
  </si>
  <si>
    <t>Zambia</t>
  </si>
  <si>
    <t>Uganda</t>
  </si>
  <si>
    <t>Tanzania</t>
  </si>
  <si>
    <t>Southern Sudan</t>
  </si>
  <si>
    <t>Northern Sudan</t>
  </si>
  <si>
    <t>Mozambique</t>
  </si>
  <si>
    <t>Malawi</t>
  </si>
  <si>
    <t>Kenya</t>
  </si>
  <si>
    <t>£</t>
  </si>
  <si>
    <t>Research</t>
  </si>
  <si>
    <t>Inclusion</t>
  </si>
  <si>
    <t>Mectizan</t>
  </si>
  <si>
    <t>Eye Care</t>
  </si>
  <si>
    <t>Policy and</t>
  </si>
  <si>
    <t>Social</t>
  </si>
  <si>
    <t>Education</t>
  </si>
  <si>
    <t>Health</t>
  </si>
  <si>
    <t>Organisational expenditure by country by programme thematic area</t>
  </si>
  <si>
    <t>Chad</t>
  </si>
  <si>
    <t>Cote d'Ivoire</t>
  </si>
  <si>
    <t>Democratic Republic of Congo</t>
  </si>
  <si>
    <t>ECSA Regional</t>
  </si>
  <si>
    <t>Guinea Conakry</t>
  </si>
  <si>
    <t>India East</t>
  </si>
  <si>
    <t>India North</t>
  </si>
  <si>
    <t>India Regional</t>
  </si>
  <si>
    <t>India South</t>
  </si>
  <si>
    <t>Niger</t>
  </si>
  <si>
    <t>Republic of Congo</t>
  </si>
  <si>
    <t>Republic of Sudan</t>
  </si>
  <si>
    <t>South Sudan</t>
  </si>
  <si>
    <t>The Caribbean</t>
  </si>
  <si>
    <t>The Gambia</t>
  </si>
  <si>
    <t>West Africa Regional</t>
  </si>
  <si>
    <t>Total  2014 Actuals</t>
  </si>
  <si>
    <t>Total Min of TL ref</t>
  </si>
</sst>
</file>

<file path=xl/styles.xml><?xml version="1.0" encoding="utf-8"?>
<styleSheet xmlns="http://schemas.openxmlformats.org/spreadsheetml/2006/main">
  <numFmts count="5">
    <numFmt numFmtId="6" formatCode="&quot;$&quot;#,##0_);[Red]\(&quot;$&quot;#,##0\)"/>
    <numFmt numFmtId="164" formatCode="_-* #,##0.00_-;\-* #,##0.00_-;_-* &quot;-&quot;??_-;_-@_-"/>
    <numFmt numFmtId="165" formatCode="_-* #,##0_-;\-* #,##0_-;_-* &quot;-&quot;??_-;_-@_-"/>
    <numFmt numFmtId="166" formatCode="#,##0;#,##0;[Color15]#,##0"/>
    <numFmt numFmtId="167" formatCode="_-* #,##0.0_-;\-* #,##0.0_-;_-* &quot;-&quot;??_-;_-@_-"/>
  </numFmts>
  <fonts count="1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b/>
      <sz val="10"/>
      <name val="MS Sans Serif"/>
      <family val="2"/>
    </font>
    <font>
      <b/>
      <sz val="12"/>
      <name val="Arial"/>
      <family val="2"/>
    </font>
    <font>
      <sz val="8"/>
      <name val="MS Sans Serif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9"/>
      <name val="MS Sans Serif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color indexed="8"/>
      <name val="Arial"/>
      <family val="2"/>
    </font>
    <font>
      <b/>
      <sz val="11"/>
      <color theme="9" tint="-0.499984740745262"/>
      <name val="Calibri"/>
      <family val="2"/>
      <scheme val="minor"/>
    </font>
    <font>
      <sz val="8"/>
      <name val="Verdana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8" fillId="0" borderId="0" applyAlignment="0">
      <alignment vertical="top" wrapText="1"/>
      <protection locked="0"/>
    </xf>
    <xf numFmtId="0" fontId="1" fillId="0" borderId="0"/>
    <xf numFmtId="0" fontId="1" fillId="0" borderId="0"/>
    <xf numFmtId="0" fontId="14" fillId="0" borderId="0"/>
    <xf numFmtId="9" fontId="14" fillId="0" borderId="0" applyFont="0" applyFill="0" applyBorder="0" applyAlignment="0" applyProtection="0"/>
  </cellStyleXfs>
  <cellXfs count="93">
    <xf numFmtId="0" fontId="0" fillId="0" borderId="0" xfId="0"/>
    <xf numFmtId="0" fontId="0" fillId="0" borderId="0" xfId="0" applyNumberFormat="1"/>
    <xf numFmtId="3" fontId="0" fillId="0" borderId="0" xfId="0" applyNumberFormat="1" applyFont="1" applyFill="1" applyAlignment="1" applyProtection="1"/>
    <xf numFmtId="0" fontId="0" fillId="0" borderId="0" xfId="0" applyNumberFormat="1" applyFont="1" applyFill="1" applyAlignment="1" applyProtection="1"/>
    <xf numFmtId="0" fontId="0" fillId="0" borderId="0" xfId="0" applyNumberFormat="1" applyFont="1" applyFill="1" applyAlignment="1" applyProtection="1">
      <alignment horizontal="center"/>
    </xf>
    <xf numFmtId="0" fontId="4" fillId="0" borderId="0" xfId="0" applyNumberFormat="1" applyFont="1"/>
    <xf numFmtId="0" fontId="5" fillId="0" borderId="0" xfId="0" applyNumberFormat="1" applyFont="1"/>
    <xf numFmtId="0" fontId="0" fillId="0" borderId="0" xfId="0" applyNumberFormat="1" applyFill="1"/>
    <xf numFmtId="0" fontId="5" fillId="0" borderId="0" xfId="0" applyNumberFormat="1" applyFont="1" applyAlignment="1">
      <alignment horizontal="center"/>
    </xf>
    <xf numFmtId="0" fontId="6" fillId="0" borderId="0" xfId="0" applyNumberFormat="1" applyFont="1"/>
    <xf numFmtId="0" fontId="0" fillId="0" borderId="0" xfId="0" applyNumberFormat="1" applyFont="1"/>
    <xf numFmtId="0" fontId="7" fillId="0" borderId="0" xfId="0" applyNumberFormat="1" applyFont="1" applyFill="1" applyAlignment="1" applyProtection="1"/>
    <xf numFmtId="3" fontId="5" fillId="3" borderId="0" xfId="0" applyNumberFormat="1" applyFont="1" applyFill="1" applyBorder="1" applyAlignment="1">
      <alignment vertical="center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9" fillId="2" borderId="4" xfId="0" applyNumberFormat="1" applyFont="1" applyFill="1" applyBorder="1" applyAlignment="1">
      <alignment vertical="center"/>
    </xf>
    <xf numFmtId="0" fontId="9" fillId="2" borderId="5" xfId="0" applyNumberFormat="1" applyFont="1" applyFill="1" applyBorder="1" applyAlignment="1">
      <alignment horizontal="center" vertical="center"/>
    </xf>
    <xf numFmtId="0" fontId="9" fillId="2" borderId="5" xfId="0" applyNumberFormat="1" applyFont="1" applyFill="1" applyBorder="1" applyAlignment="1">
      <alignment vertical="center"/>
    </xf>
    <xf numFmtId="0" fontId="10" fillId="2" borderId="5" xfId="0" applyNumberFormat="1" applyFont="1" applyFill="1" applyBorder="1" applyAlignment="1">
      <alignment vertical="center"/>
    </xf>
    <xf numFmtId="0" fontId="9" fillId="2" borderId="6" xfId="0" applyNumberFormat="1" applyFont="1" applyFill="1" applyBorder="1" applyAlignment="1">
      <alignment horizontal="right" vertical="center"/>
    </xf>
    <xf numFmtId="0" fontId="9" fillId="2" borderId="7" xfId="0" applyNumberFormat="1" applyFont="1" applyFill="1" applyBorder="1" applyAlignment="1">
      <alignment vertical="center"/>
    </xf>
    <xf numFmtId="0" fontId="9" fillId="2" borderId="0" xfId="0" applyNumberFormat="1" applyFont="1" applyFill="1" applyBorder="1" applyAlignment="1">
      <alignment horizontal="center" vertical="center"/>
    </xf>
    <xf numFmtId="0" fontId="11" fillId="2" borderId="0" xfId="0" applyNumberFormat="1" applyFont="1" applyFill="1" applyBorder="1" applyAlignment="1">
      <alignment horizontal="center" vertical="center"/>
    </xf>
    <xf numFmtId="0" fontId="9" fillId="2" borderId="8" xfId="0" applyNumberFormat="1" applyFont="1" applyFill="1" applyBorder="1" applyAlignment="1">
      <alignment horizontal="center" vertical="center"/>
    </xf>
    <xf numFmtId="0" fontId="10" fillId="2" borderId="7" xfId="0" applyNumberFormat="1" applyFont="1" applyFill="1" applyBorder="1" applyAlignment="1">
      <alignment vertical="center"/>
    </xf>
    <xf numFmtId="0" fontId="10" fillId="2" borderId="0" xfId="0" applyNumberFormat="1" applyFont="1" applyFill="1" applyBorder="1" applyAlignment="1">
      <alignment vertical="center"/>
    </xf>
    <xf numFmtId="0" fontId="0" fillId="0" borderId="7" xfId="0" applyNumberFormat="1" applyFill="1" applyBorder="1" applyAlignment="1">
      <alignment vertical="center"/>
    </xf>
    <xf numFmtId="165" fontId="0" fillId="0" borderId="0" xfId="1" applyNumberFormat="1" applyFont="1" applyFill="1" applyBorder="1" applyAlignment="1" applyProtection="1">
      <alignment vertical="center"/>
    </xf>
    <xf numFmtId="165" fontId="0" fillId="0" borderId="0" xfId="1" applyNumberFormat="1" applyFont="1" applyFill="1" applyBorder="1" applyAlignment="1">
      <alignment vertical="center"/>
    </xf>
    <xf numFmtId="165" fontId="4" fillId="0" borderId="8" xfId="1" applyNumberFormat="1" applyFont="1" applyFill="1" applyBorder="1" applyAlignment="1" applyProtection="1">
      <alignment vertical="center"/>
    </xf>
    <xf numFmtId="165" fontId="0" fillId="0" borderId="8" xfId="1" applyNumberFormat="1" applyFont="1" applyFill="1" applyBorder="1" applyAlignment="1" applyProtection="1">
      <alignment vertical="center"/>
    </xf>
    <xf numFmtId="0" fontId="0" fillId="0" borderId="7" xfId="0" applyBorder="1" applyAlignment="1">
      <alignment vertical="center"/>
    </xf>
    <xf numFmtId="0" fontId="0" fillId="0" borderId="7" xfId="0" applyNumberFormat="1" applyBorder="1" applyAlignment="1">
      <alignment vertical="center"/>
    </xf>
    <xf numFmtId="165" fontId="0" fillId="0" borderId="0" xfId="1" applyNumberFormat="1" applyFont="1" applyBorder="1" applyAlignment="1">
      <alignment vertical="center"/>
    </xf>
    <xf numFmtId="0" fontId="5" fillId="3" borderId="7" xfId="0" applyNumberFormat="1" applyFont="1" applyFill="1" applyBorder="1" applyAlignment="1">
      <alignment vertical="center"/>
    </xf>
    <xf numFmtId="3" fontId="5" fillId="3" borderId="8" xfId="0" applyNumberFormat="1" applyFont="1" applyFill="1" applyBorder="1" applyAlignment="1">
      <alignment vertical="center"/>
    </xf>
    <xf numFmtId="3" fontId="5" fillId="0" borderId="8" xfId="0" applyNumberFormat="1" applyFont="1" applyBorder="1" applyAlignment="1">
      <alignment horizontal="center" vertical="center"/>
    </xf>
    <xf numFmtId="3" fontId="0" fillId="0" borderId="0" xfId="0" applyNumberFormat="1" applyFont="1" applyFill="1" applyBorder="1" applyAlignment="1" applyProtection="1">
      <alignment vertical="center"/>
    </xf>
    <xf numFmtId="3" fontId="0" fillId="0" borderId="8" xfId="0" applyNumberFormat="1" applyFont="1" applyFill="1" applyBorder="1" applyAlignment="1" applyProtection="1">
      <alignment vertical="center"/>
    </xf>
    <xf numFmtId="0" fontId="0" fillId="0" borderId="7" xfId="0" applyFill="1" applyBorder="1" applyAlignment="1">
      <alignment vertical="center"/>
    </xf>
    <xf numFmtId="0" fontId="4" fillId="0" borderId="7" xfId="0" applyNumberFormat="1" applyFont="1" applyBorder="1" applyAlignment="1">
      <alignment vertical="center"/>
    </xf>
    <xf numFmtId="3" fontId="0" fillId="0" borderId="8" xfId="0" applyNumberFormat="1" applyBorder="1" applyAlignment="1">
      <alignment vertical="center"/>
    </xf>
    <xf numFmtId="0" fontId="5" fillId="4" borderId="9" xfId="0" applyNumberFormat="1" applyFont="1" applyFill="1" applyBorder="1" applyAlignment="1">
      <alignment vertical="center"/>
    </xf>
    <xf numFmtId="3" fontId="5" fillId="4" borderId="1" xfId="0" applyNumberFormat="1" applyFont="1" applyFill="1" applyBorder="1" applyAlignment="1" applyProtection="1">
      <alignment vertical="center"/>
    </xf>
    <xf numFmtId="3" fontId="5" fillId="4" borderId="10" xfId="0" applyNumberFormat="1" applyFont="1" applyFill="1" applyBorder="1" applyAlignment="1" applyProtection="1">
      <alignment vertical="center"/>
    </xf>
    <xf numFmtId="0" fontId="12" fillId="0" borderId="0" xfId="4" applyFont="1"/>
    <xf numFmtId="0" fontId="1" fillId="0" borderId="0" xfId="4"/>
    <xf numFmtId="0" fontId="12" fillId="0" borderId="0" xfId="4" applyFont="1" applyAlignment="1">
      <alignment wrapText="1"/>
    </xf>
    <xf numFmtId="0" fontId="12" fillId="0" borderId="0" xfId="4" applyNumberFormat="1" applyFont="1"/>
    <xf numFmtId="166" fontId="12" fillId="0" borderId="2" xfId="4" applyNumberFormat="1" applyFont="1" applyBorder="1"/>
    <xf numFmtId="0" fontId="12" fillId="0" borderId="2" xfId="4" applyNumberFormat="1" applyFont="1" applyBorder="1"/>
    <xf numFmtId="166" fontId="12" fillId="0" borderId="0" xfId="4" applyNumberFormat="1" applyFont="1" applyBorder="1"/>
    <xf numFmtId="0" fontId="12" fillId="0" borderId="0" xfId="4" applyNumberFormat="1" applyFont="1" applyBorder="1"/>
    <xf numFmtId="166" fontId="12" fillId="0" borderId="3" xfId="4" applyNumberFormat="1" applyFont="1" applyBorder="1"/>
    <xf numFmtId="0" fontId="12" fillId="0" borderId="3" xfId="4" applyNumberFormat="1" applyFont="1" applyBorder="1"/>
    <xf numFmtId="166" fontId="15" fillId="0" borderId="0" xfId="4" applyNumberFormat="1" applyFont="1" applyBorder="1"/>
    <xf numFmtId="0" fontId="15" fillId="0" borderId="0" xfId="4" applyNumberFormat="1" applyFont="1" applyBorder="1"/>
    <xf numFmtId="0" fontId="3" fillId="2" borderId="4" xfId="4" applyFont="1" applyFill="1" applyBorder="1" applyAlignment="1">
      <alignment horizontal="left"/>
    </xf>
    <xf numFmtId="0" fontId="3" fillId="2" borderId="5" xfId="4" applyFont="1" applyFill="1" applyBorder="1" applyAlignment="1">
      <alignment horizontal="center" vertical="center" wrapText="1"/>
    </xf>
    <xf numFmtId="0" fontId="3" fillId="2" borderId="6" xfId="4" applyFont="1" applyFill="1" applyBorder="1" applyAlignment="1">
      <alignment horizontal="center" vertical="center" wrapText="1"/>
    </xf>
    <xf numFmtId="0" fontId="3" fillId="2" borderId="7" xfId="4" applyFont="1" applyFill="1" applyBorder="1" applyAlignment="1">
      <alignment horizontal="left"/>
    </xf>
    <xf numFmtId="0" fontId="3" fillId="2" borderId="0" xfId="4" applyFont="1" applyFill="1" applyBorder="1" applyAlignment="1">
      <alignment horizontal="center"/>
    </xf>
    <xf numFmtId="0" fontId="13" fillId="0" borderId="0" xfId="4" applyFont="1" applyBorder="1" applyAlignment="1">
      <alignment horizontal="center"/>
    </xf>
    <xf numFmtId="0" fontId="13" fillId="2" borderId="8" xfId="4" applyFont="1" applyFill="1" applyBorder="1" applyAlignment="1">
      <alignment horizontal="center"/>
    </xf>
    <xf numFmtId="0" fontId="13" fillId="3" borderId="7" xfId="4" applyFont="1" applyFill="1" applyBorder="1" applyAlignment="1">
      <alignment horizontal="left"/>
    </xf>
    <xf numFmtId="166" fontId="13" fillId="3" borderId="0" xfId="4" applyNumberFormat="1" applyFont="1" applyFill="1" applyBorder="1"/>
    <xf numFmtId="0" fontId="13" fillId="3" borderId="0" xfId="4" applyNumberFormat="1" applyFont="1" applyFill="1" applyBorder="1"/>
    <xf numFmtId="166" fontId="13" fillId="3" borderId="8" xfId="4" applyNumberFormat="1" applyFont="1" applyFill="1" applyBorder="1"/>
    <xf numFmtId="0" fontId="12" fillId="0" borderId="7" xfId="4" applyFont="1" applyBorder="1" applyAlignment="1">
      <alignment horizontal="left" indent="1"/>
    </xf>
    <xf numFmtId="166" fontId="12" fillId="0" borderId="8" xfId="4" applyNumberFormat="1" applyFont="1" applyBorder="1"/>
    <xf numFmtId="0" fontId="12" fillId="0" borderId="11" xfId="4" applyFont="1" applyBorder="1" applyAlignment="1">
      <alignment horizontal="left" indent="1"/>
    </xf>
    <xf numFmtId="166" fontId="12" fillId="0" borderId="12" xfId="4" applyNumberFormat="1" applyFont="1" applyBorder="1"/>
    <xf numFmtId="0" fontId="12" fillId="0" borderId="7" xfId="4" applyFont="1" applyBorder="1" applyAlignment="1">
      <alignment horizontal="left" indent="2"/>
    </xf>
    <xf numFmtId="0" fontId="15" fillId="0" borderId="7" xfId="4" applyFont="1" applyBorder="1" applyAlignment="1">
      <alignment horizontal="left" indent="2"/>
    </xf>
    <xf numFmtId="166" fontId="15" fillId="0" borderId="8" xfId="4" applyNumberFormat="1" applyFont="1" applyBorder="1"/>
    <xf numFmtId="0" fontId="12" fillId="0" borderId="13" xfId="4" applyFont="1" applyBorder="1" applyAlignment="1">
      <alignment horizontal="left" indent="2"/>
    </xf>
    <xf numFmtId="166" fontId="12" fillId="0" borderId="14" xfId="4" applyNumberFormat="1" applyFont="1" applyBorder="1"/>
    <xf numFmtId="0" fontId="12" fillId="0" borderId="9" xfId="4" applyFont="1" applyBorder="1" applyAlignment="1">
      <alignment horizontal="left" indent="1"/>
    </xf>
    <xf numFmtId="166" fontId="12" fillId="0" borderId="1" xfId="4" applyNumberFormat="1" applyFont="1" applyBorder="1"/>
    <xf numFmtId="0" fontId="12" fillId="0" borderId="1" xfId="4" applyNumberFormat="1" applyFont="1" applyBorder="1"/>
    <xf numFmtId="166" fontId="12" fillId="0" borderId="10" xfId="4" applyNumberFormat="1" applyFont="1" applyBorder="1"/>
    <xf numFmtId="167" fontId="5" fillId="3" borderId="0" xfId="1" applyNumberFormat="1" applyFont="1" applyFill="1" applyBorder="1" applyAlignment="1">
      <alignment vertical="center"/>
    </xf>
    <xf numFmtId="165" fontId="5" fillId="3" borderId="0" xfId="1" applyNumberFormat="1" applyFont="1" applyFill="1" applyBorder="1" applyAlignment="1">
      <alignment vertical="center"/>
    </xf>
    <xf numFmtId="165" fontId="5" fillId="0" borderId="8" xfId="1" applyNumberFormat="1" applyFont="1" applyBorder="1" applyAlignment="1">
      <alignment horizontal="center" vertical="center"/>
    </xf>
    <xf numFmtId="0" fontId="5" fillId="3" borderId="7" xfId="0" applyFont="1" applyFill="1" applyBorder="1" applyAlignment="1">
      <alignment vertical="center"/>
    </xf>
    <xf numFmtId="165" fontId="5" fillId="3" borderId="0" xfId="1" applyNumberFormat="1" applyFont="1" applyFill="1" applyBorder="1" applyAlignment="1" applyProtection="1">
      <alignment vertical="center"/>
    </xf>
    <xf numFmtId="165" fontId="5" fillId="3" borderId="8" xfId="1" applyNumberFormat="1" applyFont="1" applyFill="1" applyBorder="1" applyAlignment="1">
      <alignment vertical="center"/>
    </xf>
    <xf numFmtId="165" fontId="4" fillId="0" borderId="0" xfId="1" applyNumberFormat="1" applyFont="1" applyFill="1" applyBorder="1" applyAlignment="1" applyProtection="1">
      <alignment vertical="center"/>
    </xf>
    <xf numFmtId="0" fontId="4" fillId="0" borderId="7" xfId="0" applyNumberFormat="1" applyFont="1" applyFill="1" applyBorder="1" applyAlignment="1">
      <alignment vertical="center"/>
    </xf>
    <xf numFmtId="165" fontId="0" fillId="5" borderId="0" xfId="1" applyNumberFormat="1" applyFont="1" applyFill="1" applyBorder="1" applyAlignment="1">
      <alignment vertical="center"/>
    </xf>
    <xf numFmtId="165" fontId="0" fillId="5" borderId="0" xfId="1" applyNumberFormat="1" applyFont="1" applyFill="1" applyBorder="1" applyAlignment="1" applyProtection="1">
      <alignment vertical="center"/>
    </xf>
    <xf numFmtId="165" fontId="0" fillId="0" borderId="0" xfId="1" applyNumberFormat="1" applyFont="1"/>
    <xf numFmtId="164" fontId="0" fillId="0" borderId="0" xfId="1" applyFont="1" applyFill="1" applyBorder="1" applyAlignment="1" applyProtection="1">
      <alignment vertical="center"/>
    </xf>
  </cellXfs>
  <cellStyles count="8">
    <cellStyle name="Comma" xfId="1" builtinId="3"/>
    <cellStyle name="Comma 2" xfId="2"/>
    <cellStyle name="Normal" xfId="0" builtinId="0"/>
    <cellStyle name="Normal 2" xfId="3"/>
    <cellStyle name="Normal 2 2" xfId="5"/>
    <cellStyle name="Normal 3" xfId="4"/>
    <cellStyle name="Normal 4" xfId="6"/>
    <cellStyle name="Percent 2" xfId="7"/>
  </cellStyles>
  <dxfs count="12">
    <dxf>
      <fill>
        <patternFill patternType="solid">
          <fgColor theme="9" tint="0.79998168889431442"/>
          <bgColor theme="9" tint="0.79998168889431442"/>
        </patternFill>
      </fill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color theme="1"/>
      </font>
    </dxf>
    <dxf>
      <font>
        <b/>
        <color theme="1"/>
      </font>
      <fill>
        <patternFill patternType="solid">
          <fgColor rgb="FFFFBB22"/>
          <bgColor rgb="FFFFBB22"/>
        </patternFill>
      </fill>
      <border>
        <top style="thin">
          <color rgb="FFFF6600"/>
        </top>
        <horizontal/>
      </border>
    </dxf>
    <dxf>
      <font>
        <b/>
        <color theme="1"/>
      </font>
    </dxf>
    <dxf>
      <font>
        <b/>
        <color theme="1"/>
      </font>
      <fill>
        <patternFill patternType="solid">
          <fgColor rgb="FFFF6600"/>
          <bgColor rgb="FFFFBB22"/>
        </patternFill>
      </fill>
    </dxf>
    <dxf>
      <font>
        <b/>
        <color theme="1"/>
      </font>
      <border>
        <left style="medium">
          <color theme="9" tint="0.59999389629810485"/>
        </left>
        <right style="medium">
          <color theme="9" tint="0.59999389629810485"/>
        </right>
        <top style="medium">
          <color theme="9" tint="0.59999389629810485"/>
        </top>
        <bottom style="medium">
          <color theme="9" tint="0.59999389629810485"/>
        </bottom>
      </border>
    </dxf>
    <dxf>
      <border>
        <left style="thin">
          <color rgb="FFFF6600"/>
        </left>
        <right style="thin">
          <color rgb="FFFF6600"/>
        </right>
      </border>
    </dxf>
    <dxf>
      <border>
        <top style="thin">
          <color theme="9" tint="0.39997558519241921"/>
        </top>
        <bottom style="thin">
          <color theme="9" tint="0.39997558519241921"/>
        </bottom>
        <horizontal style="thin">
          <color theme="9" tint="0.39997558519241921"/>
        </horizontal>
      </border>
    </dxf>
    <dxf>
      <font>
        <b/>
        <color theme="1"/>
      </font>
      <border>
        <top style="thin">
          <color theme="9" tint="-0.249977111117893"/>
        </top>
        <bottom style="medium">
          <color theme="9" tint="-0.249977111117893"/>
        </bottom>
      </border>
    </dxf>
    <dxf>
      <font>
        <b/>
        <i val="0"/>
        <color auto="1"/>
      </font>
      <fill>
        <patternFill patternType="solid">
          <fgColor rgb="FFFF6600"/>
          <bgColor rgb="FFFF6600"/>
        </patternFill>
      </fill>
      <border>
        <top style="medium">
          <color theme="9" tint="-0.249977111117893"/>
        </top>
      </border>
    </dxf>
    <dxf>
      <font>
        <color theme="1"/>
      </font>
    </dxf>
  </dxfs>
  <tableStyles count="1" defaultTableStyle="TableStyleMedium2">
    <tableStyle name="PivotStyleMedium SS" table="0" count="12">
      <tableStyleElement type="wholeTable" dxfId="11"/>
      <tableStyleElement type="headerRow" dxfId="10"/>
      <tableStyleElement type="totalRow" dxfId="9"/>
      <tableStyleElement type="firstRowStripe" dxfId="8"/>
      <tableStyleElement type="firstColumnStripe" dxfId="7"/>
      <tableStyleElement type="firstSubtotalColumn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534435</xdr:colOff>
      <xdr:row>0</xdr:row>
      <xdr:rowOff>130969</xdr:rowOff>
    </xdr:from>
    <xdr:to>
      <xdr:col>9</xdr:col>
      <xdr:colOff>825892</xdr:colOff>
      <xdr:row>3</xdr:row>
      <xdr:rowOff>119063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56904" y="130969"/>
          <a:ext cx="2303613" cy="5238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95250</xdr:rowOff>
    </xdr:from>
    <xdr:to>
      <xdr:col>1</xdr:col>
      <xdr:colOff>2365066</xdr:colOff>
      <xdr:row>3</xdr:row>
      <xdr:rowOff>48051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95250"/>
          <a:ext cx="2298391" cy="5243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K77"/>
  <sheetViews>
    <sheetView showGridLines="0" tabSelected="1" zoomScale="85" zoomScaleNormal="85" zoomScalePageLayoutView="85" workbookViewId="0">
      <selection activeCell="C53" sqref="C53"/>
    </sheetView>
  </sheetViews>
  <sheetFormatPr baseColWidth="10" defaultColWidth="8.83203125" defaultRowHeight="12"/>
  <cols>
    <col min="1" max="1" width="7.33203125" style="1" customWidth="1"/>
    <col min="2" max="2" width="48.1640625" style="1" customWidth="1"/>
    <col min="3" max="3" width="16.5" style="1" customWidth="1"/>
    <col min="4" max="4" width="14.5" style="1" customWidth="1"/>
    <col min="5" max="5" width="15.5" style="1" customWidth="1"/>
    <col min="6" max="6" width="12.6640625" style="1" customWidth="1"/>
    <col min="7" max="7" width="13.1640625" style="1" bestFit="1" customWidth="1"/>
    <col min="8" max="8" width="14.1640625" style="1" customWidth="1"/>
    <col min="9" max="9" width="2.83203125" style="1" customWidth="1"/>
    <col min="10" max="10" width="12.5" style="1" customWidth="1"/>
    <col min="11" max="16384" width="8.83203125" style="1"/>
  </cols>
  <sheetData>
    <row r="1" spans="1:10" ht="15">
      <c r="A1" s="11"/>
    </row>
    <row r="2" spans="1:10">
      <c r="A2" s="10"/>
      <c r="B2" s="6" t="s">
        <v>84</v>
      </c>
    </row>
    <row r="3" spans="1:10">
      <c r="A3" s="6"/>
      <c r="B3" s="5" t="s">
        <v>23</v>
      </c>
    </row>
    <row r="4" spans="1:10" ht="13">
      <c r="A4" s="9"/>
    </row>
    <row r="5" spans="1:10" ht="12.75" customHeight="1" thickBot="1">
      <c r="A5" s="8"/>
      <c r="B5" s="6"/>
      <c r="C5" s="6"/>
      <c r="D5" s="6"/>
      <c r="E5" s="6"/>
      <c r="F5" s="6"/>
      <c r="H5" s="6"/>
    </row>
    <row r="6" spans="1:10" ht="12.75" customHeight="1">
      <c r="A6" s="8"/>
      <c r="B6" s="15"/>
      <c r="C6" s="16" t="s">
        <v>83</v>
      </c>
      <c r="D6" s="16" t="s">
        <v>83</v>
      </c>
      <c r="E6" s="16" t="s">
        <v>82</v>
      </c>
      <c r="F6" s="16" t="s">
        <v>81</v>
      </c>
      <c r="G6" s="16" t="s">
        <v>80</v>
      </c>
      <c r="H6" s="17"/>
      <c r="I6" s="18"/>
      <c r="J6" s="19"/>
    </row>
    <row r="7" spans="1:10" ht="12.75" customHeight="1">
      <c r="A7" s="8"/>
      <c r="B7" s="20"/>
      <c r="C7" s="21" t="s">
        <v>79</v>
      </c>
      <c r="D7" s="21" t="s">
        <v>78</v>
      </c>
      <c r="E7" s="21"/>
      <c r="F7" s="21" t="s">
        <v>77</v>
      </c>
      <c r="G7" s="21" t="s">
        <v>76</v>
      </c>
      <c r="H7" s="21">
        <v>2014</v>
      </c>
      <c r="I7" s="22"/>
      <c r="J7" s="23">
        <v>2013</v>
      </c>
    </row>
    <row r="8" spans="1:10" ht="13">
      <c r="B8" s="24"/>
      <c r="C8" s="22" t="s">
        <v>75</v>
      </c>
      <c r="D8" s="22" t="s">
        <v>75</v>
      </c>
      <c r="E8" s="22" t="s">
        <v>75</v>
      </c>
      <c r="F8" s="22" t="s">
        <v>75</v>
      </c>
      <c r="G8" s="22" t="s">
        <v>75</v>
      </c>
      <c r="H8" s="22" t="s">
        <v>75</v>
      </c>
      <c r="I8" s="22"/>
      <c r="J8" s="23" t="s">
        <v>75</v>
      </c>
    </row>
    <row r="9" spans="1:10" ht="12.75" customHeight="1">
      <c r="B9" s="24"/>
      <c r="C9" s="25"/>
      <c r="D9" s="25"/>
      <c r="E9" s="25"/>
      <c r="F9" s="25"/>
      <c r="G9" s="25"/>
      <c r="H9" s="25"/>
      <c r="I9" s="25"/>
      <c r="J9" s="23"/>
    </row>
    <row r="10" spans="1:10" s="7" customFormat="1" ht="18" customHeight="1">
      <c r="B10" s="26" t="s">
        <v>74</v>
      </c>
      <c r="C10" s="27">
        <v>1044640.1115000001</v>
      </c>
      <c r="D10" s="27">
        <v>0</v>
      </c>
      <c r="E10" s="27">
        <v>97419.528500000029</v>
      </c>
      <c r="F10" s="27">
        <v>7946.17</v>
      </c>
      <c r="G10" s="27">
        <v>0</v>
      </c>
      <c r="H10" s="27">
        <v>1150005.81</v>
      </c>
      <c r="I10" s="28"/>
      <c r="J10" s="29">
        <v>1340177.3299999998</v>
      </c>
    </row>
    <row r="11" spans="1:10" s="7" customFormat="1" ht="18" customHeight="1">
      <c r="B11" s="26" t="s">
        <v>73</v>
      </c>
      <c r="C11" s="27">
        <v>657768.49280000001</v>
      </c>
      <c r="D11" s="27">
        <v>0</v>
      </c>
      <c r="E11" s="27">
        <v>71766.060400000002</v>
      </c>
      <c r="F11" s="27">
        <v>30298.356799999998</v>
      </c>
      <c r="G11" s="27">
        <v>0</v>
      </c>
      <c r="H11" s="27">
        <v>759832.90999999992</v>
      </c>
      <c r="I11" s="28"/>
      <c r="J11" s="30">
        <v>701257.41</v>
      </c>
    </row>
    <row r="12" spans="1:10" s="7" customFormat="1" ht="18" customHeight="1">
      <c r="B12" s="26" t="s">
        <v>72</v>
      </c>
      <c r="C12" s="27">
        <v>597271.92000000016</v>
      </c>
      <c r="D12" s="27">
        <v>0</v>
      </c>
      <c r="E12" s="27">
        <v>0</v>
      </c>
      <c r="F12" s="27">
        <v>0</v>
      </c>
      <c r="G12" s="27">
        <v>0</v>
      </c>
      <c r="H12" s="27">
        <v>597271.92000000016</v>
      </c>
      <c r="I12" s="28"/>
      <c r="J12" s="30">
        <v>884847.02999999991</v>
      </c>
    </row>
    <row r="13" spans="1:10" s="7" customFormat="1" ht="18" customHeight="1">
      <c r="B13" s="31" t="s">
        <v>71</v>
      </c>
      <c r="C13" s="27">
        <v>597412.64000000013</v>
      </c>
      <c r="D13" s="27">
        <v>0</v>
      </c>
      <c r="E13" s="27">
        <v>0</v>
      </c>
      <c r="F13" s="27">
        <v>0</v>
      </c>
      <c r="G13" s="27">
        <v>0</v>
      </c>
      <c r="H13" s="27">
        <v>597412.64000000013</v>
      </c>
      <c r="I13" s="28"/>
      <c r="J13" s="30"/>
    </row>
    <row r="14" spans="1:10" ht="18" customHeight="1">
      <c r="B14" s="32" t="s">
        <v>70</v>
      </c>
      <c r="C14" s="27">
        <v>277808.63000000006</v>
      </c>
      <c r="D14" s="27">
        <v>0</v>
      </c>
      <c r="E14" s="27">
        <v>0</v>
      </c>
      <c r="F14" s="27">
        <v>0</v>
      </c>
      <c r="G14" s="27">
        <v>0</v>
      </c>
      <c r="H14" s="27">
        <v>277808.63000000006</v>
      </c>
      <c r="I14" s="33"/>
      <c r="J14" s="30">
        <v>466186.44000000006</v>
      </c>
    </row>
    <row r="15" spans="1:10" ht="18" customHeight="1">
      <c r="B15" s="32" t="s">
        <v>69</v>
      </c>
      <c r="C15" s="27">
        <v>720683.76079999993</v>
      </c>
      <c r="D15" s="27">
        <v>0</v>
      </c>
      <c r="E15" s="27">
        <v>26509.027299999994</v>
      </c>
      <c r="F15" s="27">
        <v>69646.841900000014</v>
      </c>
      <c r="G15" s="27">
        <v>0</v>
      </c>
      <c r="H15" s="27">
        <v>816839.62999999989</v>
      </c>
      <c r="I15" s="33"/>
      <c r="J15" s="30">
        <v>913032.70000000007</v>
      </c>
    </row>
    <row r="16" spans="1:10" ht="18" customHeight="1">
      <c r="B16" s="32" t="s">
        <v>68</v>
      </c>
      <c r="C16" s="27">
        <v>737124.14869999955</v>
      </c>
      <c r="D16" s="27">
        <v>80145.143500000035</v>
      </c>
      <c r="E16" s="27">
        <v>58627.823499999999</v>
      </c>
      <c r="F16" s="27">
        <v>165313.45429999998</v>
      </c>
      <c r="G16" s="27">
        <v>0</v>
      </c>
      <c r="H16" s="27">
        <v>1041210.5699999995</v>
      </c>
      <c r="I16" s="33"/>
      <c r="J16" s="30">
        <v>908621.64000000013</v>
      </c>
    </row>
    <row r="17" spans="1:11" ht="18" customHeight="1">
      <c r="B17" s="32" t="s">
        <v>67</v>
      </c>
      <c r="C17" s="27">
        <v>360796.15190000006</v>
      </c>
      <c r="D17" s="27">
        <v>0</v>
      </c>
      <c r="E17" s="27">
        <v>135140.68810000012</v>
      </c>
      <c r="F17" s="27">
        <v>-646.73</v>
      </c>
      <c r="G17" s="27">
        <v>0</v>
      </c>
      <c r="H17" s="27">
        <v>495290.11000000022</v>
      </c>
      <c r="I17" s="33"/>
      <c r="J17" s="30">
        <v>713593.18999999983</v>
      </c>
    </row>
    <row r="18" spans="1:11" ht="18" customHeight="1">
      <c r="B18" s="32" t="s">
        <v>66</v>
      </c>
      <c r="C18" s="27">
        <v>289535.12</v>
      </c>
      <c r="D18" s="27">
        <v>0</v>
      </c>
      <c r="E18" s="27">
        <v>4964.49</v>
      </c>
      <c r="F18" s="27">
        <v>0</v>
      </c>
      <c r="G18" s="27">
        <v>0</v>
      </c>
      <c r="H18" s="27">
        <v>294499.61</v>
      </c>
      <c r="I18" s="33"/>
      <c r="J18" s="30">
        <v>157350.82999999999</v>
      </c>
    </row>
    <row r="19" spans="1:11" ht="18" customHeight="1">
      <c r="B19" s="32" t="s">
        <v>65</v>
      </c>
      <c r="C19" s="27">
        <v>1084050.9100000001</v>
      </c>
      <c r="D19" s="27">
        <v>0</v>
      </c>
      <c r="E19" s="27">
        <v>0</v>
      </c>
      <c r="F19" s="27">
        <v>0</v>
      </c>
      <c r="G19" s="27">
        <v>0</v>
      </c>
      <c r="H19" s="27">
        <v>1084050.9100000001</v>
      </c>
      <c r="I19" s="33"/>
      <c r="J19" s="30">
        <v>2190920.0199999996</v>
      </c>
    </row>
    <row r="20" spans="1:11" ht="18" customHeight="1">
      <c r="B20" s="34" t="s">
        <v>64</v>
      </c>
      <c r="C20" s="12">
        <f>SUM(C10:C19)</f>
        <v>6367091.8857000005</v>
      </c>
      <c r="D20" s="12">
        <f t="shared" ref="D20:J20" si="0">SUM(D10:D19)</f>
        <v>80145.143500000035</v>
      </c>
      <c r="E20" s="12">
        <f t="shared" si="0"/>
        <v>394427.61780000012</v>
      </c>
      <c r="F20" s="12">
        <f t="shared" si="0"/>
        <v>272558.09299999999</v>
      </c>
      <c r="G20" s="82">
        <f t="shared" si="0"/>
        <v>0</v>
      </c>
      <c r="H20" s="12">
        <f t="shared" si="0"/>
        <v>7114222.7400000002</v>
      </c>
      <c r="I20" s="81">
        <f t="shared" si="0"/>
        <v>0</v>
      </c>
      <c r="J20" s="35">
        <f t="shared" si="0"/>
        <v>8275986.589999998</v>
      </c>
    </row>
    <row r="21" spans="1:11" ht="18" customHeight="1">
      <c r="B21" s="32"/>
      <c r="C21" s="28"/>
      <c r="D21" s="28"/>
      <c r="E21" s="28"/>
      <c r="F21" s="28"/>
      <c r="G21" s="28"/>
      <c r="H21" s="28"/>
      <c r="I21" s="33"/>
      <c r="J21" s="83"/>
    </row>
    <row r="22" spans="1:11" ht="18" customHeight="1">
      <c r="B22" s="32" t="s">
        <v>63</v>
      </c>
      <c r="C22" s="27">
        <v>28169.35</v>
      </c>
      <c r="D22" s="27">
        <v>3615.1499999999996</v>
      </c>
      <c r="E22" s="27">
        <v>0</v>
      </c>
      <c r="F22" s="27">
        <v>0</v>
      </c>
      <c r="G22" s="27">
        <v>0</v>
      </c>
      <c r="H22" s="27">
        <v>31784.5</v>
      </c>
      <c r="I22" s="33"/>
      <c r="J22" s="30">
        <v>14925.57</v>
      </c>
      <c r="K22" s="5"/>
    </row>
    <row r="23" spans="1:11" ht="18" customHeight="1">
      <c r="B23" s="32" t="s">
        <v>62</v>
      </c>
      <c r="C23" s="27">
        <v>83281.258000000002</v>
      </c>
      <c r="D23" s="27">
        <v>22538.811600000001</v>
      </c>
      <c r="E23" s="27">
        <v>0</v>
      </c>
      <c r="F23" s="27">
        <v>0</v>
      </c>
      <c r="G23" s="27">
        <v>0</v>
      </c>
      <c r="H23" s="27">
        <v>105820.0696</v>
      </c>
      <c r="I23" s="33"/>
      <c r="J23" s="30">
        <v>158027.49999999997</v>
      </c>
      <c r="K23" s="5"/>
    </row>
    <row r="24" spans="1:11" ht="18" customHeight="1">
      <c r="B24" s="32" t="s">
        <v>61</v>
      </c>
      <c r="C24" s="27">
        <v>404359.06319999998</v>
      </c>
      <c r="D24" s="27">
        <v>837452.78580000007</v>
      </c>
      <c r="E24" s="27">
        <v>63918.140200000002</v>
      </c>
      <c r="F24" s="27">
        <v>112729.18080000005</v>
      </c>
      <c r="G24" s="27">
        <v>0</v>
      </c>
      <c r="H24" s="27">
        <v>1418459.17</v>
      </c>
      <c r="I24" s="33"/>
      <c r="J24" s="30">
        <v>1507040.06</v>
      </c>
      <c r="K24" s="5"/>
    </row>
    <row r="25" spans="1:11" ht="18" customHeight="1">
      <c r="B25" s="32" t="s">
        <v>60</v>
      </c>
      <c r="C25" s="27">
        <v>299905.86099999998</v>
      </c>
      <c r="D25" s="27">
        <v>0</v>
      </c>
      <c r="E25" s="27">
        <v>0</v>
      </c>
      <c r="F25" s="27">
        <v>98288.078400000013</v>
      </c>
      <c r="G25" s="27">
        <v>0</v>
      </c>
      <c r="H25" s="27">
        <v>398193.93939999997</v>
      </c>
      <c r="I25" s="33"/>
      <c r="J25" s="30">
        <v>652034.02999999991</v>
      </c>
    </row>
    <row r="26" spans="1:11" s="7" customFormat="1" ht="18" customHeight="1">
      <c r="A26" s="1"/>
      <c r="B26" s="26" t="s">
        <v>59</v>
      </c>
      <c r="C26" s="27">
        <v>1386218.3707999992</v>
      </c>
      <c r="D26" s="27">
        <v>15117.2592</v>
      </c>
      <c r="E26" s="27">
        <v>0</v>
      </c>
      <c r="F26" s="27">
        <v>2398.6600000000003</v>
      </c>
      <c r="G26" s="27">
        <v>0</v>
      </c>
      <c r="H26" s="27">
        <v>1403734.2899999991</v>
      </c>
      <c r="I26" s="28"/>
      <c r="J26" s="30">
        <v>1781590.2599999991</v>
      </c>
    </row>
    <row r="27" spans="1:11" s="7" customFormat="1" ht="18" customHeight="1">
      <c r="A27" s="1"/>
      <c r="B27" s="39" t="s">
        <v>58</v>
      </c>
      <c r="C27" s="27">
        <v>1437991</v>
      </c>
      <c r="D27" s="27">
        <v>0</v>
      </c>
      <c r="E27" s="27">
        <v>0</v>
      </c>
      <c r="F27" s="27">
        <v>0</v>
      </c>
      <c r="G27" s="27">
        <v>0</v>
      </c>
      <c r="H27" s="27">
        <v>1437991</v>
      </c>
      <c r="I27" s="28"/>
      <c r="J27" s="30"/>
    </row>
    <row r="28" spans="1:11" s="7" customFormat="1" ht="18" customHeight="1">
      <c r="A28" s="1"/>
      <c r="B28" s="32" t="s">
        <v>57</v>
      </c>
      <c r="C28" s="27">
        <v>43844.959999999999</v>
      </c>
      <c r="D28" s="27">
        <v>52946.77</v>
      </c>
      <c r="E28" s="27">
        <v>0</v>
      </c>
      <c r="F28" s="27">
        <v>0</v>
      </c>
      <c r="G28" s="27">
        <v>0</v>
      </c>
      <c r="H28" s="27">
        <v>96791.73</v>
      </c>
      <c r="I28" s="33"/>
      <c r="J28" s="30">
        <v>112888.61000000002</v>
      </c>
    </row>
    <row r="29" spans="1:11" s="7" customFormat="1" ht="18" customHeight="1">
      <c r="A29" s="1"/>
      <c r="B29" s="32" t="s">
        <v>56</v>
      </c>
      <c r="C29" s="27">
        <v>0</v>
      </c>
      <c r="D29" s="27">
        <v>0</v>
      </c>
      <c r="E29" s="27">
        <v>0</v>
      </c>
      <c r="F29" s="27">
        <v>0</v>
      </c>
      <c r="G29" s="27">
        <v>0</v>
      </c>
      <c r="H29" s="27">
        <v>0</v>
      </c>
      <c r="I29" s="33"/>
      <c r="J29" s="30">
        <v>0</v>
      </c>
    </row>
    <row r="30" spans="1:11" s="7" customFormat="1" ht="18" customHeight="1">
      <c r="B30" s="34" t="s">
        <v>55</v>
      </c>
      <c r="C30" s="82">
        <f>SUM(C22:C29)</f>
        <v>3683769.862999999</v>
      </c>
      <c r="D30" s="82">
        <f t="shared" ref="D30:J30" si="1">SUM(D22:D29)</f>
        <v>931670.7766000001</v>
      </c>
      <c r="E30" s="82">
        <f t="shared" si="1"/>
        <v>63918.140200000002</v>
      </c>
      <c r="F30" s="82">
        <f t="shared" si="1"/>
        <v>213415.91920000006</v>
      </c>
      <c r="G30" s="82">
        <f t="shared" si="1"/>
        <v>0</v>
      </c>
      <c r="H30" s="82">
        <f t="shared" si="1"/>
        <v>4892774.6989999991</v>
      </c>
      <c r="I30" s="82"/>
      <c r="J30" s="86">
        <f t="shared" si="1"/>
        <v>4226506.0299999993</v>
      </c>
    </row>
    <row r="31" spans="1:11" ht="18" customHeight="1">
      <c r="A31" s="7"/>
      <c r="B31" s="32"/>
      <c r="C31" s="13"/>
      <c r="D31" s="13"/>
      <c r="E31" s="13"/>
      <c r="F31" s="13"/>
      <c r="G31" s="13"/>
      <c r="H31" s="13"/>
      <c r="I31" s="14"/>
      <c r="J31" s="36"/>
    </row>
    <row r="32" spans="1:11" ht="18" customHeight="1">
      <c r="A32" s="7"/>
      <c r="B32" s="40" t="s">
        <v>85</v>
      </c>
      <c r="C32" s="27">
        <v>0</v>
      </c>
      <c r="D32" s="28">
        <v>50000</v>
      </c>
      <c r="E32" s="28"/>
      <c r="F32" s="28"/>
      <c r="G32" s="28"/>
      <c r="H32" s="89">
        <f>SUM(D32:G32)</f>
        <v>50000</v>
      </c>
      <c r="I32" s="33"/>
      <c r="J32" s="83"/>
    </row>
    <row r="33" spans="1:11" ht="18" customHeight="1">
      <c r="A33" s="7"/>
      <c r="B33" s="40" t="s">
        <v>54</v>
      </c>
      <c r="C33" s="27">
        <v>74651.320000000007</v>
      </c>
      <c r="D33" s="27">
        <v>30648.21</v>
      </c>
      <c r="E33" s="27">
        <v>0</v>
      </c>
      <c r="F33" s="27">
        <v>0</v>
      </c>
      <c r="G33" s="27">
        <v>0</v>
      </c>
      <c r="H33" s="90">
        <v>105299.53</v>
      </c>
      <c r="I33" s="33"/>
      <c r="J33" s="30">
        <v>136185.76</v>
      </c>
      <c r="K33" s="5"/>
    </row>
    <row r="34" spans="1:11" ht="18" customHeight="1">
      <c r="A34" s="7"/>
      <c r="B34" s="40" t="s">
        <v>87</v>
      </c>
      <c r="C34" s="91">
        <v>0</v>
      </c>
      <c r="D34" s="87">
        <f>49000+22000</f>
        <v>71000</v>
      </c>
      <c r="E34" s="27"/>
      <c r="F34" s="27"/>
      <c r="G34" s="27"/>
      <c r="H34" s="90">
        <f>SUM(D34:G34)</f>
        <v>71000</v>
      </c>
      <c r="I34" s="33"/>
      <c r="J34" s="30"/>
      <c r="K34" s="5"/>
    </row>
    <row r="35" spans="1:11" ht="18" customHeight="1">
      <c r="A35" s="7"/>
      <c r="B35" s="32" t="s">
        <v>53</v>
      </c>
      <c r="C35" s="27">
        <v>108561.81</v>
      </c>
      <c r="D35" s="27">
        <v>0</v>
      </c>
      <c r="E35" s="27">
        <v>0</v>
      </c>
      <c r="F35" s="27">
        <v>0</v>
      </c>
      <c r="G35" s="27">
        <v>0</v>
      </c>
      <c r="H35" s="90">
        <v>108561.81</v>
      </c>
      <c r="I35" s="33"/>
      <c r="J35" s="30">
        <v>181434.99</v>
      </c>
      <c r="K35" s="5"/>
    </row>
    <row r="36" spans="1:11" ht="18" customHeight="1">
      <c r="A36" s="7"/>
      <c r="B36" s="26" t="s">
        <v>52</v>
      </c>
      <c r="C36" s="27">
        <v>105898.83200000001</v>
      </c>
      <c r="D36" s="27">
        <v>5279.3669999999993</v>
      </c>
      <c r="E36" s="27">
        <v>0</v>
      </c>
      <c r="F36" s="27">
        <v>0</v>
      </c>
      <c r="G36" s="27">
        <v>8088.6739999999991</v>
      </c>
      <c r="H36" s="90">
        <v>119266.87300000001</v>
      </c>
      <c r="I36" s="28"/>
      <c r="J36" s="30">
        <v>192816.21</v>
      </c>
    </row>
    <row r="37" spans="1:11" ht="18" customHeight="1">
      <c r="A37" s="7"/>
      <c r="B37" s="26" t="s">
        <v>51</v>
      </c>
      <c r="C37" s="27">
        <v>166738.72200000001</v>
      </c>
      <c r="D37" s="27">
        <v>9977.148000000001</v>
      </c>
      <c r="E37" s="27">
        <v>0</v>
      </c>
      <c r="F37" s="27">
        <v>0</v>
      </c>
      <c r="G37" s="27">
        <v>0</v>
      </c>
      <c r="H37" s="90">
        <v>176715.87</v>
      </c>
      <c r="I37" s="28"/>
      <c r="J37" s="30">
        <v>168806.46</v>
      </c>
    </row>
    <row r="38" spans="1:11" ht="18" customHeight="1">
      <c r="A38" s="7"/>
      <c r="B38" s="26" t="s">
        <v>50</v>
      </c>
      <c r="C38" s="27">
        <v>238255.84439999989</v>
      </c>
      <c r="D38" s="27">
        <v>6478.5452000000005</v>
      </c>
      <c r="E38" s="27">
        <v>10427.631499999998</v>
      </c>
      <c r="F38" s="27">
        <v>0</v>
      </c>
      <c r="G38" s="27">
        <v>0</v>
      </c>
      <c r="H38" s="90">
        <v>255162.02109999987</v>
      </c>
      <c r="I38" s="28"/>
      <c r="J38" s="30">
        <v>304669.62</v>
      </c>
    </row>
    <row r="39" spans="1:11" ht="18" customHeight="1">
      <c r="A39" s="7"/>
      <c r="B39" s="26" t="s">
        <v>49</v>
      </c>
      <c r="C39" s="27">
        <v>646705.12359999993</v>
      </c>
      <c r="D39" s="27">
        <v>58717.070400000004</v>
      </c>
      <c r="E39" s="27">
        <v>99199.102999999988</v>
      </c>
      <c r="F39" s="27">
        <v>62558.422000000028</v>
      </c>
      <c r="G39" s="27">
        <v>0</v>
      </c>
      <c r="H39" s="90">
        <v>867179.71899999992</v>
      </c>
      <c r="I39" s="28"/>
      <c r="J39" s="30">
        <v>825488.30000000016</v>
      </c>
    </row>
    <row r="40" spans="1:11" ht="18" customHeight="1">
      <c r="A40" s="7"/>
      <c r="B40" s="88" t="s">
        <v>95</v>
      </c>
      <c r="C40" s="27">
        <v>0</v>
      </c>
      <c r="D40" s="27">
        <v>49000</v>
      </c>
      <c r="E40" s="27"/>
      <c r="F40" s="27"/>
      <c r="G40" s="27"/>
      <c r="H40" s="90">
        <f>SUM(D40:G40)</f>
        <v>49000</v>
      </c>
      <c r="I40" s="28"/>
      <c r="J40" s="30"/>
    </row>
    <row r="41" spans="1:11" ht="18" customHeight="1">
      <c r="B41" s="26" t="s">
        <v>48</v>
      </c>
      <c r="C41" s="27">
        <v>489900.55099999998</v>
      </c>
      <c r="D41" s="27">
        <v>0</v>
      </c>
      <c r="E41" s="27">
        <v>171411.60399999999</v>
      </c>
      <c r="F41" s="27">
        <v>130238.82499999995</v>
      </c>
      <c r="G41" s="27">
        <v>0</v>
      </c>
      <c r="H41" s="27">
        <v>791550.98</v>
      </c>
      <c r="I41" s="28"/>
      <c r="J41" s="30">
        <v>574014.94000000006</v>
      </c>
    </row>
    <row r="42" spans="1:11" ht="18" customHeight="1">
      <c r="B42" s="32" t="s">
        <v>47</v>
      </c>
      <c r="C42" s="27">
        <v>367835.01799999998</v>
      </c>
      <c r="D42" s="27">
        <v>13237.926000000001</v>
      </c>
      <c r="E42" s="27">
        <v>35802.091999999997</v>
      </c>
      <c r="F42" s="27">
        <v>71083.343599999978</v>
      </c>
      <c r="G42" s="27">
        <v>0</v>
      </c>
      <c r="H42" s="27">
        <v>487958.37959999993</v>
      </c>
      <c r="I42" s="33"/>
      <c r="J42" s="30">
        <v>668782.17000000004</v>
      </c>
    </row>
    <row r="43" spans="1:11" s="7" customFormat="1" ht="18" customHeight="1">
      <c r="A43" s="1"/>
      <c r="B43" s="32" t="s">
        <v>46</v>
      </c>
      <c r="C43" s="27">
        <v>51786.750000000015</v>
      </c>
      <c r="D43" s="27">
        <v>0</v>
      </c>
      <c r="E43" s="27">
        <v>0</v>
      </c>
      <c r="F43" s="27">
        <v>0</v>
      </c>
      <c r="G43" s="27">
        <v>0</v>
      </c>
      <c r="H43" s="27">
        <v>51786.750000000015</v>
      </c>
      <c r="I43" s="33"/>
      <c r="J43" s="30">
        <v>1282096.1499999999</v>
      </c>
    </row>
    <row r="44" spans="1:11" ht="18" customHeight="1">
      <c r="B44" s="32" t="s">
        <v>45</v>
      </c>
      <c r="C44" s="27">
        <v>72187</v>
      </c>
      <c r="D44" s="27">
        <v>72187</v>
      </c>
      <c r="E44" s="27">
        <v>54141</v>
      </c>
      <c r="F44" s="27">
        <v>54141</v>
      </c>
      <c r="G44" s="27">
        <v>0</v>
      </c>
      <c r="H44" s="27">
        <v>252656</v>
      </c>
      <c r="I44" s="33"/>
      <c r="J44" s="30">
        <v>601843.84</v>
      </c>
    </row>
    <row r="45" spans="1:11" ht="17.25" customHeight="1">
      <c r="B45" s="32"/>
      <c r="C45" s="14"/>
      <c r="D45" s="14"/>
      <c r="E45" s="14"/>
      <c r="F45" s="14"/>
      <c r="G45" s="14"/>
      <c r="H45" s="14"/>
      <c r="I45" s="14"/>
      <c r="J45" s="41"/>
    </row>
    <row r="46" spans="1:11" ht="18" customHeight="1">
      <c r="B46" s="34" t="s">
        <v>44</v>
      </c>
      <c r="C46" s="12">
        <f t="shared" ref="C46:H46" si="2">SUM(C32:C45)</f>
        <v>2322520.9709999999</v>
      </c>
      <c r="D46" s="12">
        <f>SUM(D32:D45)</f>
        <v>366525.26659999997</v>
      </c>
      <c r="E46" s="12">
        <f t="shared" si="2"/>
        <v>370981.43049999996</v>
      </c>
      <c r="F46" s="12">
        <f t="shared" si="2"/>
        <v>318021.59059999994</v>
      </c>
      <c r="G46" s="12">
        <f t="shared" si="2"/>
        <v>8088.6739999999991</v>
      </c>
      <c r="H46" s="12">
        <f t="shared" si="2"/>
        <v>3386137.9326999998</v>
      </c>
      <c r="I46" s="12"/>
      <c r="J46" s="35">
        <f>SUM(J32:J45)</f>
        <v>4936138.4399999995</v>
      </c>
    </row>
    <row r="47" spans="1:11" ht="18" customHeight="1">
      <c r="A47" s="7"/>
      <c r="B47" s="26" t="s">
        <v>43</v>
      </c>
      <c r="C47" s="27">
        <v>1730067.9349</v>
      </c>
      <c r="D47" s="27">
        <v>0</v>
      </c>
      <c r="E47" s="27">
        <v>95845.009600000005</v>
      </c>
      <c r="F47" s="27">
        <v>273331.63870000001</v>
      </c>
      <c r="G47" s="27">
        <v>0</v>
      </c>
      <c r="H47" s="27">
        <v>2099244.5832000002</v>
      </c>
      <c r="I47" s="28"/>
      <c r="J47" s="30">
        <v>1670656.859999998</v>
      </c>
    </row>
    <row r="48" spans="1:11" ht="18" customHeight="1">
      <c r="B48" s="32" t="s">
        <v>42</v>
      </c>
      <c r="C48" s="27">
        <v>312324.70960000012</v>
      </c>
      <c r="D48" s="27">
        <v>0</v>
      </c>
      <c r="E48" s="27">
        <v>34197.150999999998</v>
      </c>
      <c r="F48" s="27">
        <v>57077.788199999988</v>
      </c>
      <c r="G48" s="27">
        <v>0</v>
      </c>
      <c r="H48" s="27">
        <v>403599.64880000014</v>
      </c>
      <c r="I48" s="33"/>
      <c r="J48" s="30">
        <v>425533</v>
      </c>
    </row>
    <row r="49" spans="2:10" ht="18" customHeight="1">
      <c r="B49" s="34" t="s">
        <v>41</v>
      </c>
      <c r="C49" s="82">
        <f>SUM(C47:C48)</f>
        <v>2042392.6445000002</v>
      </c>
      <c r="D49" s="82">
        <f t="shared" ref="D49:H49" si="3">SUM(D47:D48)</f>
        <v>0</v>
      </c>
      <c r="E49" s="82">
        <f t="shared" si="3"/>
        <v>130042.1606</v>
      </c>
      <c r="F49" s="82">
        <f t="shared" si="3"/>
        <v>330409.42690000002</v>
      </c>
      <c r="G49" s="82">
        <f t="shared" si="3"/>
        <v>0</v>
      </c>
      <c r="H49" s="82">
        <f t="shared" si="3"/>
        <v>2502844.2320000003</v>
      </c>
      <c r="I49" s="82"/>
      <c r="J49" s="86">
        <f t="shared" ref="J49" si="4">SUM(J47:J48)</f>
        <v>2096189.859999998</v>
      </c>
    </row>
    <row r="50" spans="2:10" ht="18" customHeight="1">
      <c r="B50" s="32" t="s">
        <v>40</v>
      </c>
      <c r="C50" s="27">
        <v>1256216.2960000001</v>
      </c>
      <c r="D50" s="27">
        <v>0</v>
      </c>
      <c r="E50" s="27">
        <v>67660.890000000014</v>
      </c>
      <c r="F50" s="27">
        <v>321050.72399999999</v>
      </c>
      <c r="G50" s="27">
        <v>0</v>
      </c>
      <c r="H50" s="27">
        <v>1644927.9100000001</v>
      </c>
      <c r="I50" s="33"/>
      <c r="J50" s="30">
        <v>1512713.6299999997</v>
      </c>
    </row>
    <row r="51" spans="2:10" ht="18" customHeight="1">
      <c r="B51" s="26" t="s">
        <v>39</v>
      </c>
      <c r="C51" s="27">
        <v>862380.58830000006</v>
      </c>
      <c r="D51" s="27">
        <v>0</v>
      </c>
      <c r="E51" s="27">
        <v>237211.78820000001</v>
      </c>
      <c r="F51" s="27">
        <v>199335.26349999994</v>
      </c>
      <c r="G51" s="27">
        <v>0</v>
      </c>
      <c r="H51" s="27">
        <v>1298927.6399999999</v>
      </c>
      <c r="I51" s="28"/>
      <c r="J51" s="30">
        <v>891990.2</v>
      </c>
    </row>
    <row r="52" spans="2:10" ht="18" customHeight="1">
      <c r="B52" s="32" t="s">
        <v>38</v>
      </c>
      <c r="C52" s="27">
        <v>189843.66360000003</v>
      </c>
      <c r="D52" s="27">
        <v>0</v>
      </c>
      <c r="E52" s="27">
        <v>0</v>
      </c>
      <c r="F52" s="27">
        <v>62897.216399999998</v>
      </c>
      <c r="G52" s="27">
        <v>0</v>
      </c>
      <c r="H52" s="27">
        <v>252740.88000000003</v>
      </c>
      <c r="I52" s="33"/>
      <c r="J52" s="30">
        <v>464625.57</v>
      </c>
    </row>
    <row r="53" spans="2:10" ht="18" customHeight="1">
      <c r="B53" s="32" t="s">
        <v>37</v>
      </c>
      <c r="C53" s="27">
        <v>8363.9393</v>
      </c>
      <c r="D53" s="27">
        <v>0</v>
      </c>
      <c r="E53" s="27">
        <v>576.82339999999999</v>
      </c>
      <c r="F53" s="27">
        <v>19323.583899999998</v>
      </c>
      <c r="G53" s="27">
        <v>0</v>
      </c>
      <c r="H53" s="27">
        <v>28264.346599999997</v>
      </c>
      <c r="I53" s="33"/>
      <c r="J53" s="30">
        <v>78353.957000000009</v>
      </c>
    </row>
    <row r="54" spans="2:10" ht="18" customHeight="1">
      <c r="B54" s="34" t="s">
        <v>36</v>
      </c>
      <c r="C54" s="82">
        <f>SUM(C50:C53)</f>
        <v>2316804.4872000003</v>
      </c>
      <c r="D54" s="82">
        <f t="shared" ref="D54:J54" si="5">SUM(D50:D53)</f>
        <v>0</v>
      </c>
      <c r="E54" s="82">
        <f t="shared" si="5"/>
        <v>305449.50160000002</v>
      </c>
      <c r="F54" s="82">
        <f t="shared" si="5"/>
        <v>602606.78779999993</v>
      </c>
      <c r="G54" s="82">
        <f t="shared" si="5"/>
        <v>0</v>
      </c>
      <c r="H54" s="82">
        <f t="shared" si="5"/>
        <v>3224860.7765999995</v>
      </c>
      <c r="I54" s="82"/>
      <c r="J54" s="86">
        <f t="shared" si="5"/>
        <v>2947683.3569999994</v>
      </c>
    </row>
    <row r="55" spans="2:10" ht="18" customHeight="1">
      <c r="B55" s="32" t="s">
        <v>35</v>
      </c>
      <c r="C55" s="27">
        <v>815413</v>
      </c>
      <c r="D55" s="27">
        <v>0</v>
      </c>
      <c r="E55" s="27">
        <v>0</v>
      </c>
      <c r="F55" s="27">
        <v>8053</v>
      </c>
      <c r="G55" s="27">
        <v>0</v>
      </c>
      <c r="H55" s="27">
        <v>823466</v>
      </c>
      <c r="I55" s="33"/>
      <c r="J55" s="30">
        <v>942717.42</v>
      </c>
    </row>
    <row r="56" spans="2:10" ht="18" customHeight="1">
      <c r="B56" s="34" t="s">
        <v>34</v>
      </c>
      <c r="C56" s="82">
        <f>C55</f>
        <v>815413</v>
      </c>
      <c r="D56" s="82">
        <f t="shared" ref="D56:J56" si="6">D55</f>
        <v>0</v>
      </c>
      <c r="E56" s="82">
        <f t="shared" si="6"/>
        <v>0</v>
      </c>
      <c r="F56" s="82">
        <f t="shared" si="6"/>
        <v>8053</v>
      </c>
      <c r="G56" s="82">
        <f t="shared" si="6"/>
        <v>0</v>
      </c>
      <c r="H56" s="82">
        <f t="shared" si="6"/>
        <v>823466</v>
      </c>
      <c r="I56" s="82"/>
      <c r="J56" s="86">
        <f t="shared" si="6"/>
        <v>942717.42</v>
      </c>
    </row>
    <row r="57" spans="2:10" ht="18" customHeight="1">
      <c r="B57" s="84" t="s">
        <v>33</v>
      </c>
      <c r="C57" s="85">
        <v>5510473.1099999994</v>
      </c>
      <c r="D57" s="85">
        <v>0</v>
      </c>
      <c r="E57" s="85">
        <v>0</v>
      </c>
      <c r="F57" s="85">
        <v>0</v>
      </c>
      <c r="G57" s="85">
        <v>0</v>
      </c>
      <c r="H57" s="82">
        <v>5510473.1099999994</v>
      </c>
      <c r="I57" s="82"/>
      <c r="J57" s="86">
        <v>0</v>
      </c>
    </row>
    <row r="58" spans="2:10" ht="18" customHeight="1">
      <c r="B58" s="32" t="s">
        <v>32</v>
      </c>
      <c r="C58" s="27">
        <v>141275</v>
      </c>
      <c r="D58" s="27">
        <v>133864193</v>
      </c>
      <c r="E58" s="27">
        <v>0</v>
      </c>
      <c r="F58" s="27">
        <v>0</v>
      </c>
      <c r="G58" s="27">
        <v>0</v>
      </c>
      <c r="H58" s="27">
        <v>134005468</v>
      </c>
      <c r="I58" s="33"/>
      <c r="J58" s="30">
        <v>152345674</v>
      </c>
    </row>
    <row r="59" spans="2:10" ht="18" customHeight="1">
      <c r="B59" s="32"/>
      <c r="C59" s="14"/>
      <c r="D59" s="14"/>
      <c r="E59" s="14"/>
      <c r="F59" s="14"/>
      <c r="G59" s="14"/>
      <c r="H59" s="14"/>
      <c r="I59" s="14"/>
      <c r="J59" s="41"/>
    </row>
    <row r="60" spans="2:10" ht="18" customHeight="1">
      <c r="B60" s="39" t="s">
        <v>31</v>
      </c>
      <c r="C60" s="37">
        <v>1342939</v>
      </c>
      <c r="D60" s="27">
        <f>144865-144865</f>
        <v>0</v>
      </c>
      <c r="E60" s="37">
        <v>380594</v>
      </c>
      <c r="F60" s="37">
        <v>653879</v>
      </c>
      <c r="G60" s="37">
        <v>242044</v>
      </c>
      <c r="H60" s="37">
        <v>2764321</v>
      </c>
      <c r="I60" s="14"/>
      <c r="J60" s="38">
        <v>2947317.2345266878</v>
      </c>
    </row>
    <row r="61" spans="2:10" ht="18" customHeight="1">
      <c r="B61" s="39" t="s">
        <v>30</v>
      </c>
      <c r="C61" s="37">
        <f>2476983.8</f>
        <v>2476983.7999999998</v>
      </c>
      <c r="D61" s="27">
        <f>76561-25135</f>
        <v>51426</v>
      </c>
      <c r="E61" s="37">
        <v>537068</v>
      </c>
      <c r="F61" s="37">
        <v>421710.78</v>
      </c>
      <c r="G61" s="37">
        <v>485969</v>
      </c>
      <c r="H61" s="37">
        <f>3998292.15-H32-H34-H40</f>
        <v>3828292.15</v>
      </c>
      <c r="I61" s="14"/>
      <c r="J61" s="38">
        <v>6961997.5874886615</v>
      </c>
    </row>
    <row r="62" spans="2:10" ht="18" customHeight="1">
      <c r="B62" s="39" t="s">
        <v>29</v>
      </c>
      <c r="C62" s="37">
        <v>665594</v>
      </c>
      <c r="D62" s="92">
        <v>0</v>
      </c>
      <c r="E62" s="37">
        <v>64894</v>
      </c>
      <c r="F62" s="37">
        <v>207466</v>
      </c>
      <c r="G62" s="37">
        <v>818624</v>
      </c>
      <c r="H62" s="37">
        <v>1756578</v>
      </c>
      <c r="I62" s="14"/>
      <c r="J62" s="38">
        <v>3050068.0595936566</v>
      </c>
    </row>
    <row r="63" spans="2:10" ht="18" customHeight="1">
      <c r="B63" s="32"/>
      <c r="C63" s="37"/>
      <c r="D63" s="37"/>
      <c r="E63" s="37"/>
      <c r="F63" s="37"/>
      <c r="G63" s="37"/>
      <c r="H63" s="37"/>
      <c r="I63" s="14"/>
      <c r="J63" s="38"/>
    </row>
    <row r="64" spans="2:10" ht="22.5" customHeight="1" thickBot="1">
      <c r="B64" s="42" t="s">
        <v>28</v>
      </c>
      <c r="C64" s="43">
        <f>C62+C61+C60+C58+C57+C56+C54+C49+C46+C30+C20</f>
        <v>27685257.761399999</v>
      </c>
      <c r="D64" s="43">
        <f t="shared" ref="D64:J64" si="7">D62+D61+D60+D58+D57+D56+D54+D49+D46+D30+D20</f>
        <v>135293960.18670002</v>
      </c>
      <c r="E64" s="43">
        <f t="shared" si="7"/>
        <v>2247374.8507000003</v>
      </c>
      <c r="F64" s="43">
        <f t="shared" si="7"/>
        <v>3028120.5974999992</v>
      </c>
      <c r="G64" s="43">
        <f t="shared" si="7"/>
        <v>1554725.6740000001</v>
      </c>
      <c r="H64" s="43">
        <f t="shared" si="7"/>
        <v>169809438.64030001</v>
      </c>
      <c r="I64" s="43"/>
      <c r="J64" s="44">
        <f t="shared" si="7"/>
        <v>188730278.57860896</v>
      </c>
    </row>
    <row r="65" spans="2:10">
      <c r="J65" s="3"/>
    </row>
    <row r="66" spans="2:10" hidden="1">
      <c r="B66" s="1" t="s">
        <v>27</v>
      </c>
      <c r="G66" s="3"/>
      <c r="J66" s="3"/>
    </row>
    <row r="67" spans="2:10" hidden="1">
      <c r="B67" s="1" t="s">
        <v>26</v>
      </c>
      <c r="G67" s="3"/>
      <c r="J67" s="3"/>
    </row>
    <row r="68" spans="2:10" hidden="1">
      <c r="G68" s="3"/>
      <c r="J68" s="3"/>
    </row>
    <row r="69" spans="2:10">
      <c r="B69" s="5" t="s">
        <v>25</v>
      </c>
      <c r="C69" s="3"/>
      <c r="D69" s="3"/>
      <c r="E69" s="3"/>
      <c r="F69" s="3"/>
      <c r="G69" s="4"/>
      <c r="H69" s="4"/>
      <c r="I69" s="3"/>
      <c r="J69" s="3"/>
    </row>
    <row r="70" spans="2:10">
      <c r="B70" s="5" t="s">
        <v>24</v>
      </c>
      <c r="C70" s="3"/>
      <c r="D70" s="3"/>
      <c r="E70" s="3"/>
      <c r="F70" s="3"/>
      <c r="G70" s="4"/>
      <c r="H70" s="4"/>
      <c r="I70" s="3"/>
      <c r="J70" s="3"/>
    </row>
    <row r="71" spans="2:10">
      <c r="B71" s="6"/>
      <c r="C71" s="3"/>
      <c r="D71" s="3"/>
      <c r="E71" s="3"/>
      <c r="F71" s="3"/>
      <c r="G71" s="4"/>
      <c r="H71" s="4"/>
      <c r="I71" s="3"/>
      <c r="J71" s="3"/>
    </row>
    <row r="72" spans="2:10">
      <c r="B72" s="5"/>
    </row>
    <row r="73" spans="2:10">
      <c r="B73" s="5"/>
      <c r="C73" s="3"/>
      <c r="D73" s="3"/>
      <c r="E73" s="3"/>
      <c r="F73" s="3"/>
      <c r="G73" s="4"/>
      <c r="H73" s="4"/>
      <c r="I73" s="3"/>
      <c r="J73" s="3"/>
    </row>
    <row r="74" spans="2:10">
      <c r="C74" s="2"/>
      <c r="D74" s="2"/>
      <c r="E74" s="2"/>
      <c r="F74" s="2"/>
      <c r="G74" s="2"/>
      <c r="H74" s="2"/>
    </row>
    <row r="75" spans="2:10">
      <c r="C75" s="2"/>
      <c r="D75" s="2"/>
      <c r="E75" s="2"/>
      <c r="F75" s="2"/>
      <c r="G75" s="2"/>
      <c r="H75" s="2"/>
    </row>
    <row r="76" spans="2:10">
      <c r="C76" s="2"/>
      <c r="D76" s="2"/>
      <c r="E76" s="2"/>
      <c r="F76" s="2"/>
      <c r="G76" s="2"/>
      <c r="H76" s="2"/>
    </row>
    <row r="77" spans="2:10">
      <c r="C77" s="2"/>
      <c r="D77" s="2"/>
      <c r="E77" s="2"/>
      <c r="F77" s="2"/>
      <c r="G77" s="2"/>
      <c r="H77" s="2"/>
    </row>
  </sheetData>
  <sheetCalcPr fullCalcOnLoad="1"/>
  <phoneticPr fontId="16" type="noConversion"/>
  <dataValidations disablePrompts="1" count="1">
    <dataValidation type="textLength" errorStyle="information" allowBlank="1" showInputMessage="1" showErrorMessage="1" errorTitle="1010000029" sqref="A1">
      <formula1>0</formula1>
      <formula2>300</formula2>
    </dataValidation>
  </dataValidations>
  <pageMargins left="0.74803149606299213" right="0.74803149606299213" top="0.98425196850393704" bottom="0.98425196850393704" header="0.51181102362204722" footer="0.51181102362204722"/>
  <headerFooter alignWithMargins="0">
    <oddHeader>&amp;L&amp;08&amp;"MS Sans Serif"&amp;C&amp;08&amp;"MS Sans Serif"&amp;R&amp;08&amp;"MS Sans Serif"</oddHeader>
    <oddFooter>&amp;L&amp;08&amp;"MS Sans Serif"01/02/2007 12:19&amp;C&amp;08&amp;"MS Sans Serif"&amp;R&amp;08&amp;"MS Sans Serif"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B3:FV227"/>
  <sheetViews>
    <sheetView showGridLines="0" topLeftCell="B1" workbookViewId="0">
      <pane xSplit="1" ySplit="5" topLeftCell="C6" activePane="bottomRight" state="frozen"/>
      <selection activeCell="B1" sqref="B1"/>
      <selection pane="topRight" activeCell="C1" sqref="C1"/>
      <selection pane="bottomLeft" activeCell="B6" sqref="B6"/>
      <selection pane="bottomRight" activeCell="B14" sqref="B14"/>
    </sheetView>
  </sheetViews>
  <sheetFormatPr baseColWidth="10" defaultColWidth="8.83203125" defaultRowHeight="14"/>
  <cols>
    <col min="1" max="1" width="1.5" style="45" customWidth="1"/>
    <col min="2" max="2" width="87.6640625" style="45" customWidth="1"/>
    <col min="3" max="3" width="12" style="45" customWidth="1"/>
    <col min="4" max="4" width="10.6640625" style="45" hidden="1" customWidth="1"/>
    <col min="5" max="5" width="10.6640625" style="45" customWidth="1"/>
    <col min="6" max="6" width="11.83203125" style="45" hidden="1" customWidth="1"/>
    <col min="7" max="7" width="10.5" style="45" customWidth="1"/>
    <col min="8" max="8" width="10.6640625" style="45" hidden="1" customWidth="1"/>
    <col min="9" max="9" width="11.5" style="45" customWidth="1"/>
    <col min="10" max="10" width="10.6640625" style="45" hidden="1" customWidth="1"/>
    <col min="11" max="11" width="11.5" style="45" customWidth="1"/>
    <col min="12" max="12" width="10.6640625" style="45" hidden="1" customWidth="1"/>
    <col min="13" max="13" width="12.1640625" style="45" customWidth="1"/>
    <col min="14" max="14" width="10.6640625" style="45" hidden="1" customWidth="1"/>
    <col min="15" max="15" width="13.33203125" style="45" customWidth="1"/>
    <col min="16" max="16" width="4.1640625" style="45" hidden="1" customWidth="1"/>
    <col min="17" max="17" width="12.33203125" style="45" customWidth="1"/>
    <col min="18" max="18" width="10.6640625" style="45" hidden="1" customWidth="1"/>
    <col min="19" max="19" width="11.6640625" style="45" customWidth="1"/>
    <col min="20" max="20" width="10.6640625" style="45" hidden="1" customWidth="1"/>
    <col min="21" max="21" width="12.33203125" style="45" customWidth="1"/>
    <col min="22" max="22" width="15.1640625" style="45" hidden="1" customWidth="1"/>
    <col min="23" max="23" width="12.33203125" style="45" customWidth="1"/>
    <col min="24" max="24" width="10.6640625" style="45" hidden="1" customWidth="1"/>
    <col min="25" max="25" width="12.33203125" style="45" customWidth="1"/>
    <col min="26" max="26" width="10.6640625" style="45" hidden="1" customWidth="1"/>
    <col min="27" max="27" width="12.33203125" style="45" customWidth="1"/>
    <col min="28" max="28" width="10.6640625" style="45" hidden="1" customWidth="1"/>
    <col min="29" max="29" width="12.33203125" style="45" customWidth="1"/>
    <col min="30" max="30" width="10.6640625" style="45" hidden="1" customWidth="1"/>
    <col min="31" max="31" width="12.33203125" style="45" customWidth="1"/>
    <col min="32" max="32" width="10.6640625" style="45" hidden="1" customWidth="1"/>
    <col min="33" max="33" width="12.33203125" style="45" customWidth="1"/>
    <col min="34" max="34" width="10.6640625" style="45" hidden="1" customWidth="1"/>
    <col min="35" max="35" width="12.33203125" style="45" customWidth="1"/>
    <col min="36" max="36" width="10.6640625" style="45" hidden="1" customWidth="1"/>
    <col min="37" max="37" width="12.33203125" style="45" customWidth="1"/>
    <col min="38" max="38" width="10.6640625" style="45" hidden="1" customWidth="1"/>
    <col min="39" max="39" width="12.33203125" style="45" customWidth="1"/>
    <col min="40" max="40" width="11.1640625" style="45" hidden="1" customWidth="1"/>
    <col min="41" max="41" width="12.33203125" style="45" customWidth="1"/>
    <col min="42" max="42" width="10.33203125" style="45" hidden="1" customWidth="1"/>
    <col min="43" max="43" width="12.33203125" style="45" customWidth="1"/>
    <col min="44" max="44" width="18.83203125" style="45" hidden="1" customWidth="1"/>
    <col min="45" max="45" width="12.33203125" style="45" customWidth="1"/>
    <col min="46" max="46" width="13.83203125" style="45" hidden="1" customWidth="1"/>
    <col min="47" max="47" width="12.33203125" style="45" customWidth="1"/>
    <col min="48" max="48" width="10.5" style="45" hidden="1" customWidth="1"/>
    <col min="49" max="49" width="12.33203125" style="45" customWidth="1"/>
    <col min="50" max="50" width="15.6640625" style="45" hidden="1" customWidth="1"/>
    <col min="51" max="51" width="12.33203125" style="45" customWidth="1"/>
    <col min="52" max="52" width="9.1640625" style="45" hidden="1" customWidth="1"/>
    <col min="53" max="53" width="12.33203125" style="45" customWidth="1"/>
    <col min="54" max="54" width="21.5" style="45" hidden="1" customWidth="1"/>
    <col min="55" max="55" width="12.33203125" style="45" customWidth="1"/>
    <col min="56" max="56" width="12.1640625" style="45" hidden="1" customWidth="1"/>
    <col min="57" max="57" width="12.33203125" style="45" customWidth="1"/>
    <col min="58" max="58" width="9.33203125" style="45" hidden="1" customWidth="1"/>
    <col min="59" max="59" width="12.33203125" style="45" customWidth="1"/>
    <col min="60" max="60" width="6" style="45" hidden="1" customWidth="1"/>
    <col min="61" max="61" width="12.33203125" style="45" customWidth="1"/>
    <col min="62" max="62" width="6" style="45" hidden="1" customWidth="1"/>
    <col min="63" max="63" width="12.33203125" style="45" customWidth="1"/>
    <col min="64" max="64" width="6.5" style="45" hidden="1" customWidth="1"/>
    <col min="65" max="65" width="12.33203125" style="45" customWidth="1"/>
    <col min="66" max="66" width="11.33203125" style="45" hidden="1" customWidth="1"/>
    <col min="67" max="67" width="12.33203125" style="45" bestFit="1" customWidth="1"/>
    <col min="68" max="68" width="6" style="45" hidden="1" customWidth="1"/>
    <col min="69" max="69" width="12.33203125" style="45" bestFit="1" customWidth="1"/>
    <col min="70" max="70" width="6" style="45" hidden="1" customWidth="1"/>
    <col min="71" max="71" width="13.1640625" style="45" customWidth="1"/>
    <col min="72" max="72" width="6" style="45" hidden="1" customWidth="1"/>
    <col min="73" max="73" width="12.33203125" style="45" customWidth="1"/>
    <col min="74" max="74" width="6" style="45" hidden="1" customWidth="1"/>
    <col min="75" max="75" width="12.33203125" style="45" customWidth="1"/>
    <col min="76" max="76" width="7.5" style="45" hidden="1" customWidth="1"/>
    <col min="77" max="77" width="16.33203125" style="45" customWidth="1"/>
    <col min="78" max="78" width="7.5" style="45" hidden="1" customWidth="1"/>
    <col min="79" max="79" width="12.33203125" style="45" customWidth="1"/>
    <col min="80" max="80" width="12.1640625" style="45" customWidth="1"/>
    <col min="81" max="81" width="12.33203125" style="45" customWidth="1"/>
    <col min="82" max="82" width="12.1640625" style="45" customWidth="1"/>
    <col min="83" max="83" width="12.33203125" style="45" customWidth="1"/>
    <col min="84" max="84" width="12.1640625" style="45" customWidth="1"/>
    <col min="85" max="85" width="12.33203125" style="45" customWidth="1"/>
    <col min="86" max="86" width="12.1640625" style="45" customWidth="1"/>
    <col min="87" max="87" width="12.33203125" style="45" customWidth="1"/>
    <col min="88" max="88" width="12.1640625" style="45" customWidth="1"/>
    <col min="89" max="89" width="13.1640625" style="45" customWidth="1"/>
    <col min="90" max="90" width="12.1640625" style="45" customWidth="1"/>
    <col min="91" max="91" width="12.33203125" style="45" customWidth="1"/>
    <col min="92" max="92" width="12.1640625" style="45" customWidth="1"/>
    <col min="93" max="93" width="12.33203125" style="45" customWidth="1"/>
    <col min="94" max="94" width="12.1640625" style="45" customWidth="1"/>
    <col min="95" max="95" width="17.5" style="45" customWidth="1"/>
    <col min="96" max="96" width="17.33203125" style="45" customWidth="1"/>
    <col min="97" max="97" width="12.33203125" style="45" customWidth="1"/>
    <col min="98" max="98" width="12.1640625" style="45" customWidth="1"/>
    <col min="99" max="99" width="12.33203125" style="45" customWidth="1"/>
    <col min="100" max="100" width="12.1640625" style="45" customWidth="1"/>
    <col min="101" max="101" width="12.33203125" style="45" customWidth="1"/>
    <col min="102" max="102" width="12.1640625" style="45" customWidth="1"/>
    <col min="103" max="103" width="13.1640625" style="45" customWidth="1"/>
    <col min="104" max="104" width="12.1640625" style="45" customWidth="1"/>
    <col min="105" max="105" width="12.33203125" style="45" customWidth="1"/>
    <col min="106" max="106" width="12.1640625" style="45" customWidth="1"/>
    <col min="107" max="107" width="12.33203125" style="45" customWidth="1"/>
    <col min="108" max="108" width="12.1640625" style="45" customWidth="1"/>
    <col min="109" max="109" width="17.5" style="45" customWidth="1"/>
    <col min="110" max="110" width="17.33203125" style="45" customWidth="1"/>
    <col min="111" max="111" width="7.5" style="45" customWidth="1"/>
    <col min="112" max="112" width="6.5" style="45" customWidth="1"/>
    <col min="113" max="114" width="6" style="45" customWidth="1"/>
    <col min="115" max="115" width="7.5" style="45" customWidth="1"/>
    <col min="116" max="123" width="6" style="45" customWidth="1"/>
    <col min="124" max="124" width="7.5" style="45" customWidth="1"/>
    <col min="125" max="132" width="6" style="45" customWidth="1"/>
    <col min="133" max="133" width="16" style="45" customWidth="1"/>
    <col min="134" max="134" width="15.5" style="45" customWidth="1"/>
    <col min="135" max="135" width="6" style="45" customWidth="1"/>
    <col min="136" max="137" width="6.5" style="45" customWidth="1"/>
    <col min="138" max="138" width="7.5" style="45" customWidth="1"/>
    <col min="139" max="139" width="6.5" style="45" customWidth="1"/>
    <col min="140" max="141" width="7.5" style="45" customWidth="1"/>
    <col min="142" max="142" width="18.6640625" style="45" customWidth="1"/>
    <col min="143" max="143" width="12.83203125" style="45" customWidth="1"/>
    <col min="144" max="147" width="6" style="45" customWidth="1"/>
    <col min="148" max="149" width="6.5" style="45" customWidth="1"/>
    <col min="150" max="156" width="6" style="45" customWidth="1"/>
    <col min="157" max="157" width="6.5" style="45" customWidth="1"/>
    <col min="158" max="161" width="6" style="45" customWidth="1"/>
    <col min="162" max="162" width="6.5" style="45" customWidth="1"/>
    <col min="163" max="163" width="6" style="45" customWidth="1"/>
    <col min="164" max="164" width="7" style="45" customWidth="1"/>
    <col min="165" max="165" width="7.1640625" style="45" customWidth="1"/>
    <col min="166" max="166" width="7" style="45" customWidth="1"/>
    <col min="167" max="167" width="7.1640625" style="45" customWidth="1"/>
    <col min="168" max="168" width="16" style="45" customWidth="1"/>
    <col min="169" max="169" width="8.33203125" style="45" customWidth="1"/>
    <col min="170" max="170" width="6.5" style="45" customWidth="1"/>
    <col min="171" max="178" width="6" style="45" customWidth="1"/>
    <col min="179" max="179" width="7.5" style="45" customWidth="1"/>
    <col min="180" max="180" width="11.33203125" style="45" customWidth="1"/>
    <col min="181" max="181" width="8.83203125" style="45" customWidth="1"/>
    <col min="182" max="182" width="6.5" style="45" customWidth="1"/>
    <col min="183" max="184" width="6" style="45" customWidth="1"/>
    <col min="185" max="185" width="19.6640625" style="45" customWidth="1"/>
    <col min="186" max="186" width="11.83203125" style="45" customWidth="1"/>
    <col min="187" max="187" width="9.5" style="45" customWidth="1"/>
    <col min="188" max="188" width="6" style="45" customWidth="1"/>
    <col min="189" max="189" width="10.1640625" style="45" customWidth="1"/>
    <col min="190" max="194" width="6" style="45" customWidth="1"/>
    <col min="195" max="195" width="9.1640625" style="45" customWidth="1"/>
    <col min="196" max="197" width="6" style="45" customWidth="1"/>
    <col min="198" max="198" width="9.1640625" style="45" customWidth="1"/>
    <col min="199" max="199" width="12.5" style="45" customWidth="1"/>
    <col min="200" max="200" width="9.1640625" style="45" customWidth="1"/>
    <col min="201" max="204" width="6" style="45" customWidth="1"/>
    <col min="205" max="205" width="7.5" style="45" customWidth="1"/>
    <col min="206" max="206" width="9.83203125" style="45" customWidth="1"/>
    <col min="207" max="207" width="14.5" style="45" customWidth="1"/>
    <col min="208" max="208" width="6" style="45" customWidth="1"/>
    <col min="209" max="209" width="17.83203125" style="45" customWidth="1"/>
    <col min="210" max="210" width="7.6640625" style="45" customWidth="1"/>
    <col min="211" max="211" width="10.6640625" style="45" customWidth="1"/>
    <col min="212" max="212" width="9.33203125" style="45" customWidth="1"/>
    <col min="213" max="214" width="6" style="45" customWidth="1"/>
    <col min="215" max="219" width="9.1640625" style="45" customWidth="1"/>
    <col min="220" max="221" width="6" style="45" customWidth="1"/>
    <col min="222" max="222" width="6.5" style="45" customWidth="1"/>
    <col min="223" max="223" width="6" style="45" customWidth="1"/>
    <col min="224" max="224" width="7.5" style="45" customWidth="1"/>
    <col min="225" max="225" width="9.1640625" style="45" customWidth="1"/>
    <col min="226" max="226" width="6.5" style="45" customWidth="1"/>
    <col min="227" max="227" width="6" style="45" customWidth="1"/>
    <col min="228" max="228" width="12.33203125" style="45" customWidth="1"/>
    <col min="229" max="229" width="10.33203125" style="45" customWidth="1"/>
    <col min="230" max="232" width="6" style="45" customWidth="1"/>
    <col min="233" max="233" width="9.1640625" style="45" customWidth="1"/>
    <col min="234" max="235" width="6" style="45" customWidth="1"/>
    <col min="236" max="236" width="6.5" style="45" customWidth="1"/>
    <col min="237" max="237" width="6" style="45" customWidth="1"/>
    <col min="238" max="238" width="7.5" style="45" customWidth="1"/>
    <col min="239" max="240" width="6" style="45" customWidth="1"/>
    <col min="241" max="241" width="6.5" style="45" customWidth="1"/>
    <col min="242" max="242" width="36.83203125" style="45" customWidth="1"/>
    <col min="243" max="243" width="13.5" style="45" customWidth="1"/>
    <col min="244" max="244" width="19.1640625" style="45" customWidth="1"/>
    <col min="245" max="245" width="22.33203125" style="45" customWidth="1"/>
    <col min="246" max="246" width="18.83203125" style="45" customWidth="1"/>
    <col min="247" max="247" width="6.5" style="45" customWidth="1"/>
    <col min="248" max="248" width="7.5" style="45" customWidth="1"/>
    <col min="249" max="249" width="6" style="45" customWidth="1"/>
    <col min="250" max="250" width="22.1640625" style="45" customWidth="1"/>
    <col min="251" max="251" width="9.83203125" style="45" customWidth="1"/>
    <col min="252" max="256" width="6" style="45" customWidth="1"/>
    <col min="257" max="257" width="9.1640625" style="45" customWidth="1"/>
    <col min="258" max="258" width="12.83203125" style="45" customWidth="1"/>
    <col min="259" max="259" width="13.83203125" style="45" customWidth="1"/>
    <col min="260" max="264" width="6" style="45" customWidth="1"/>
    <col min="265" max="266" width="7.5" style="45" customWidth="1"/>
    <col min="267" max="267" width="17" style="45" customWidth="1"/>
    <col min="268" max="268" width="13.83203125" style="45" customWidth="1"/>
    <col min="269" max="270" width="6" style="45" customWidth="1"/>
    <col min="271" max="271" width="15.33203125" style="45" customWidth="1"/>
    <col min="272" max="272" width="12" style="45" customWidth="1"/>
    <col min="273" max="273" width="17" style="45" customWidth="1"/>
    <col min="274" max="274" width="10.5" style="45" customWidth="1"/>
    <col min="275" max="275" width="6" style="45" customWidth="1"/>
    <col min="276" max="277" width="7.5" style="45" customWidth="1"/>
    <col min="278" max="281" width="6" style="45" customWidth="1"/>
    <col min="282" max="282" width="13.6640625" style="45" customWidth="1"/>
    <col min="283" max="283" width="10.5" style="45" customWidth="1"/>
    <col min="284" max="285" width="6" style="45" customWidth="1"/>
    <col min="286" max="286" width="10.1640625" style="45" customWidth="1"/>
    <col min="287" max="287" width="6.5" style="45" customWidth="1"/>
    <col min="288" max="290" width="6" style="45" customWidth="1"/>
    <col min="291" max="291" width="13.5" style="45" customWidth="1"/>
    <col min="292" max="292" width="12" style="45" customWidth="1"/>
    <col min="293" max="293" width="13.6640625" style="45" customWidth="1"/>
    <col min="294" max="294" width="15.6640625" style="45" customWidth="1"/>
    <col min="295" max="295" width="7.5" style="45" customWidth="1"/>
    <col min="296" max="296" width="18.83203125" style="45" customWidth="1"/>
    <col min="297" max="297" width="13.5" style="45" customWidth="1"/>
    <col min="298" max="299" width="6" style="45" customWidth="1"/>
    <col min="300" max="300" width="16.5" style="45" customWidth="1"/>
    <col min="301" max="301" width="9.1640625" style="45" customWidth="1"/>
    <col min="302" max="302" width="10.1640625" style="45" customWidth="1"/>
    <col min="303" max="303" width="9.5" style="45" customWidth="1"/>
    <col min="304" max="304" width="6.5" style="45" customWidth="1"/>
    <col min="305" max="305" width="6" style="45" customWidth="1"/>
    <col min="306" max="306" width="7.5" style="45" customWidth="1"/>
    <col min="307" max="310" width="6" style="45" customWidth="1"/>
    <col min="311" max="311" width="6.5" style="45" customWidth="1"/>
    <col min="312" max="312" width="12.5" style="45" customWidth="1"/>
    <col min="313" max="313" width="21.5" style="45" customWidth="1"/>
    <col min="314" max="316" width="6" style="45" customWidth="1"/>
    <col min="317" max="317" width="24.6640625" style="45" customWidth="1"/>
    <col min="318" max="318" width="9.33203125" style="45" customWidth="1"/>
    <col min="319" max="321" width="6" style="45" customWidth="1"/>
    <col min="322" max="322" width="6.5" style="45" customWidth="1"/>
    <col min="323" max="324" width="6" style="45" customWidth="1"/>
    <col min="325" max="325" width="29.83203125" style="45" customWidth="1"/>
    <col min="326" max="326" width="24.5" style="45" customWidth="1"/>
    <col min="327" max="327" width="12.33203125" style="45" customWidth="1"/>
    <col min="328" max="328" width="12.1640625" style="45" customWidth="1"/>
    <col min="329" max="329" width="18.33203125" style="45" customWidth="1"/>
    <col min="330" max="331" width="15.33203125" style="45" customWidth="1"/>
    <col min="332" max="332" width="11.33203125" style="45" customWidth="1"/>
    <col min="333" max="349" width="4" style="45" customWidth="1"/>
    <col min="350" max="364" width="5" style="45" customWidth="1"/>
    <col min="365" max="367" width="6" style="45" customWidth="1"/>
    <col min="368" max="376" width="5" style="45" customWidth="1"/>
    <col min="377" max="377" width="16" style="45" customWidth="1"/>
    <col min="378" max="378" width="8.33203125" style="45" customWidth="1"/>
    <col min="379" max="399" width="4" style="45" customWidth="1"/>
    <col min="400" max="411" width="5" style="45" customWidth="1"/>
    <col min="412" max="415" width="6" style="45" customWidth="1"/>
    <col min="416" max="419" width="5" style="45" customWidth="1"/>
    <col min="420" max="420" width="11.33203125" style="45" customWidth="1"/>
    <col min="421" max="421" width="8.83203125" style="45" customWidth="1"/>
    <col min="422" max="437" width="4" style="45" customWidth="1"/>
    <col min="438" max="440" width="5" style="45" customWidth="1"/>
    <col min="441" max="442" width="6" style="45" customWidth="1"/>
    <col min="443" max="443" width="5" style="45" customWidth="1"/>
    <col min="444" max="444" width="11.83203125" style="45" customWidth="1"/>
    <col min="445" max="445" width="9.5" style="45" customWidth="1"/>
    <col min="446" max="468" width="4" style="45" customWidth="1"/>
    <col min="469" max="479" width="5" style="45" customWidth="1"/>
    <col min="480" max="480" width="6" style="45" customWidth="1"/>
    <col min="481" max="484" width="5" style="45" customWidth="1"/>
    <col min="485" max="485" width="12.5" style="45" customWidth="1"/>
    <col min="486" max="486" width="6.83203125" style="45" customWidth="1"/>
    <col min="487" max="505" width="4" style="45" customWidth="1"/>
    <col min="506" max="516" width="5" style="45" customWidth="1"/>
    <col min="517" max="519" width="6" style="45" customWidth="1"/>
    <col min="520" max="524" width="5" style="45" customWidth="1"/>
    <col min="525" max="525" width="9.83203125" style="45" customWidth="1"/>
    <col min="526" max="526" width="14.5" style="45" customWidth="1"/>
    <col min="527" max="540" width="4" style="45" customWidth="1"/>
    <col min="541" max="544" width="5" style="45" customWidth="1"/>
    <col min="545" max="545" width="17.83203125" style="45" customWidth="1"/>
    <col min="546" max="546" width="7.6640625" style="45" customWidth="1"/>
    <col min="547" max="547" width="10.6640625" style="45" customWidth="1"/>
    <col min="548" max="548" width="9.33203125" style="45" customWidth="1"/>
    <col min="549" max="573" width="4" style="45" customWidth="1"/>
    <col min="574" max="582" width="5" style="45" customWidth="1"/>
    <col min="583" max="584" width="6" style="45" customWidth="1"/>
    <col min="585" max="587" width="5" style="45" customWidth="1"/>
    <col min="588" max="588" width="12.33203125" style="45" customWidth="1"/>
    <col min="589" max="589" width="10.33203125" style="45" customWidth="1"/>
    <col min="590" max="607" width="4" style="45" customWidth="1"/>
    <col min="608" max="622" width="5" style="45" customWidth="1"/>
    <col min="623" max="625" width="6" style="45" customWidth="1"/>
    <col min="626" max="631" width="5" style="45" customWidth="1"/>
    <col min="632" max="632" width="13.5" style="45" customWidth="1"/>
    <col min="633" max="633" width="19.1640625" style="45" customWidth="1"/>
    <col min="634" max="634" width="4" style="45" customWidth="1"/>
    <col min="635" max="635" width="5" style="45" customWidth="1"/>
    <col min="636" max="636" width="22.33203125" style="45" customWidth="1"/>
    <col min="637" max="637" width="18.83203125" style="45" customWidth="1"/>
    <col min="638" max="648" width="4" style="45" customWidth="1"/>
    <col min="649" max="652" width="5" style="45" customWidth="1"/>
    <col min="653" max="654" width="6" style="45" customWidth="1"/>
    <col min="655" max="657" width="5" style="45" customWidth="1"/>
    <col min="658" max="658" width="22.1640625" style="45" customWidth="1"/>
    <col min="659" max="659" width="9.83203125" style="45" customWidth="1"/>
    <col min="660" max="669" width="4" style="45" customWidth="1"/>
    <col min="670" max="676" width="5" style="45" customWidth="1"/>
    <col min="677" max="680" width="6" style="45" customWidth="1"/>
    <col min="681" max="686" width="5" style="45" customWidth="1"/>
    <col min="687" max="687" width="12.83203125" style="45" customWidth="1"/>
    <col min="688" max="688" width="13.83203125" style="45" customWidth="1"/>
    <col min="689" max="712" width="4" style="45" customWidth="1"/>
    <col min="713" max="728" width="5" style="45" customWidth="1"/>
    <col min="729" max="731" width="6" style="45" customWidth="1"/>
    <col min="732" max="735" width="5" style="45" customWidth="1"/>
    <col min="736" max="736" width="17" style="45" customWidth="1"/>
    <col min="737" max="737" width="13.83203125" style="45" customWidth="1"/>
    <col min="738" max="752" width="4" style="45" customWidth="1"/>
    <col min="753" max="756" width="5" style="45" customWidth="1"/>
    <col min="757" max="757" width="6" style="45" customWidth="1"/>
    <col min="758" max="759" width="5" style="45" customWidth="1"/>
    <col min="760" max="760" width="17" style="45" customWidth="1"/>
    <col min="761" max="761" width="10.5" style="45" customWidth="1"/>
    <col min="762" max="775" width="4" style="45" customWidth="1"/>
    <col min="776" max="776" width="5" style="45" customWidth="1"/>
    <col min="777" max="778" width="6" style="45" customWidth="1"/>
    <col min="779" max="780" width="5" style="45" customWidth="1"/>
    <col min="781" max="781" width="13.6640625" style="45" customWidth="1"/>
    <col min="782" max="782" width="10.5" style="45" customWidth="1"/>
    <col min="783" max="812" width="4" style="45" customWidth="1"/>
    <col min="813" max="822" width="5" style="45" customWidth="1"/>
    <col min="823" max="825" width="6" style="45" customWidth="1"/>
    <col min="826" max="828" width="5" style="45" customWidth="1"/>
    <col min="829" max="829" width="13.6640625" style="45" customWidth="1"/>
    <col min="830" max="830" width="15.6640625" style="45" customWidth="1"/>
    <col min="831" max="849" width="4" style="45" customWidth="1"/>
    <col min="850" max="858" width="5" style="45" customWidth="1"/>
    <col min="859" max="859" width="6" style="45" customWidth="1"/>
    <col min="860" max="860" width="18.83203125" style="45" customWidth="1"/>
    <col min="861" max="861" width="13.5" style="45" customWidth="1"/>
    <col min="862" max="873" width="4" style="45" customWidth="1"/>
    <col min="874" max="875" width="5" style="45" customWidth="1"/>
    <col min="876" max="877" width="6" style="45" customWidth="1"/>
    <col min="878" max="878" width="5" style="45" customWidth="1"/>
    <col min="879" max="879" width="16.5" style="45" customWidth="1"/>
    <col min="880" max="880" width="7.1640625" style="45" customWidth="1"/>
    <col min="881" max="881" width="6" style="45" customWidth="1"/>
    <col min="882" max="883" width="5" style="45" customWidth="1"/>
    <col min="884" max="884" width="10.1640625" style="45" customWidth="1"/>
    <col min="885" max="885" width="9.5" style="45" customWidth="1"/>
    <col min="886" max="906" width="4" style="45" customWidth="1"/>
    <col min="907" max="918" width="5" style="45" customWidth="1"/>
    <col min="919" max="920" width="6" style="45" customWidth="1"/>
    <col min="921" max="925" width="5" style="45" customWidth="1"/>
    <col min="926" max="926" width="12.5" style="45" customWidth="1"/>
    <col min="927" max="927" width="21.5" style="45" customWidth="1"/>
    <col min="928" max="942" width="4" style="45" customWidth="1"/>
    <col min="943" max="946" width="5" style="45" customWidth="1"/>
    <col min="947" max="949" width="6" style="45" customWidth="1"/>
    <col min="950" max="951" width="5" style="45" customWidth="1"/>
    <col min="952" max="952" width="24.6640625" style="45" bestFit="1" customWidth="1"/>
    <col min="953" max="953" width="9.33203125" style="45" customWidth="1"/>
    <col min="954" max="979" width="4" style="45" customWidth="1"/>
    <col min="980" max="987" width="5" style="45" customWidth="1"/>
    <col min="988" max="989" width="6" style="45" customWidth="1"/>
    <col min="990" max="992" width="5" style="45" customWidth="1"/>
    <col min="993" max="993" width="12.33203125" style="45" customWidth="1"/>
    <col min="994" max="994" width="12.1640625" style="45" customWidth="1"/>
    <col min="995" max="1003" width="4" style="45" customWidth="1"/>
    <col min="1004" max="1006" width="5" style="45" customWidth="1"/>
    <col min="1007" max="1007" width="15.33203125" style="45" customWidth="1"/>
    <col min="1008" max="1008" width="11.33203125" style="45" customWidth="1"/>
    <col min="1009" max="1013" width="4" style="45" customWidth="1"/>
    <col min="1014" max="1014" width="6" style="45" customWidth="1"/>
    <col min="1015" max="1019" width="4" style="45" customWidth="1"/>
    <col min="1020" max="1023" width="5" style="45" customWidth="1"/>
    <col min="1024" max="1027" width="6" style="45" customWidth="1"/>
    <col min="1028" max="1028" width="7.33203125" style="45" customWidth="1"/>
    <col min="1029" max="1029" width="18.83203125" style="45" bestFit="1" customWidth="1"/>
    <col min="1030" max="1030" width="13.5" style="45" bestFit="1" customWidth="1"/>
    <col min="1031" max="1031" width="4" style="45" customWidth="1"/>
    <col min="1032" max="1032" width="7.33203125" style="45" customWidth="1"/>
    <col min="1033" max="1033" width="16.5" style="45" bestFit="1" customWidth="1"/>
    <col min="1034" max="1034" width="7.1640625" style="45" customWidth="1"/>
    <col min="1035" max="1035" width="5" style="45" customWidth="1"/>
    <col min="1036" max="1036" width="8" style="45" customWidth="1"/>
    <col min="1037" max="1037" width="5.5" style="45" customWidth="1"/>
    <col min="1038" max="1038" width="7.33203125" style="45" customWidth="1"/>
    <col min="1039" max="1039" width="10.1640625" style="45" bestFit="1" customWidth="1"/>
    <col min="1040" max="1040" width="9.5" style="45" bestFit="1" customWidth="1"/>
    <col min="1041" max="1050" width="5" style="45" customWidth="1"/>
    <col min="1051" max="1052" width="4" style="45" customWidth="1"/>
    <col min="1053" max="1053" width="5" style="45" customWidth="1"/>
    <col min="1054" max="1054" width="6" style="45" customWidth="1"/>
    <col min="1055" max="1057" width="4" style="45" customWidth="1"/>
    <col min="1058" max="1058" width="5" style="45" customWidth="1"/>
    <col min="1059" max="1059" width="6" style="45" customWidth="1"/>
    <col min="1060" max="1060" width="5" style="45" customWidth="1"/>
    <col min="1061" max="1061" width="4" style="45" customWidth="1"/>
    <col min="1062" max="1062" width="5" style="45" customWidth="1"/>
    <col min="1063" max="1064" width="4" style="45" customWidth="1"/>
    <col min="1065" max="1071" width="5" style="45" customWidth="1"/>
    <col min="1072" max="1074" width="6" style="45" customWidth="1"/>
    <col min="1075" max="1075" width="7" style="45" customWidth="1"/>
    <col min="1076" max="1076" width="7.33203125" style="45" customWidth="1"/>
    <col min="1077" max="1077" width="12.5" style="45" bestFit="1" customWidth="1"/>
    <col min="1078" max="1078" width="21.5" style="45" bestFit="1" customWidth="1"/>
    <col min="1079" max="1079" width="24.6640625" style="45" bestFit="1" customWidth="1"/>
    <col min="1080" max="1080" width="9.33203125" style="45" bestFit="1" customWidth="1"/>
    <col min="1081" max="1083" width="5" style="45" customWidth="1"/>
    <col min="1084" max="1086" width="4" style="45" customWidth="1"/>
    <col min="1087" max="1087" width="5" style="45" customWidth="1"/>
    <col min="1088" max="1090" width="4" style="45" customWidth="1"/>
    <col min="1091" max="1093" width="5" style="45" customWidth="1"/>
    <col min="1094" max="1094" width="6" style="45" customWidth="1"/>
    <col min="1095" max="1095" width="7" style="45" customWidth="1"/>
    <col min="1096" max="1096" width="7.33203125" style="45" customWidth="1"/>
    <col min="1097" max="1097" width="12.33203125" style="45" bestFit="1" customWidth="1"/>
    <col min="1098" max="1098" width="12.1640625" style="45" bestFit="1" customWidth="1"/>
    <col min="1099" max="1102" width="4" style="45" customWidth="1"/>
    <col min="1103" max="1105" width="5" style="45" customWidth="1"/>
    <col min="1106" max="1106" width="6" style="45" customWidth="1"/>
    <col min="1107" max="1107" width="7.33203125" style="45" customWidth="1"/>
    <col min="1108" max="1108" width="15.33203125" style="45" bestFit="1" customWidth="1"/>
    <col min="1109" max="1109" width="11.33203125" style="45" bestFit="1" customWidth="1"/>
    <col min="1110" max="16384" width="8.83203125" style="45"/>
  </cols>
  <sheetData>
    <row r="3" spans="2:178">
      <c r="CA3" s="46"/>
      <c r="CB3" s="46"/>
      <c r="CC3" s="46"/>
      <c r="CD3" s="46"/>
      <c r="CE3" s="46"/>
      <c r="CF3" s="46"/>
      <c r="CG3" s="46"/>
      <c r="CH3" s="46"/>
      <c r="CI3" s="46"/>
      <c r="CJ3" s="46"/>
      <c r="CK3" s="46"/>
      <c r="CL3" s="46"/>
      <c r="CM3" s="46"/>
      <c r="CN3" s="46"/>
      <c r="CO3" s="46"/>
      <c r="CP3" s="46"/>
      <c r="CQ3" s="46"/>
      <c r="CR3" s="46"/>
      <c r="CS3" s="46"/>
      <c r="CT3" s="46"/>
      <c r="CU3" s="46"/>
      <c r="CV3" s="46"/>
      <c r="CW3" s="46"/>
      <c r="CX3" s="46"/>
      <c r="CY3" s="46"/>
      <c r="CZ3" s="46"/>
      <c r="DA3" s="46"/>
      <c r="DB3" s="46"/>
      <c r="DC3" s="46"/>
      <c r="DD3" s="46"/>
      <c r="DE3" s="46"/>
      <c r="DF3" s="46"/>
      <c r="DG3" s="46"/>
      <c r="DH3" s="46"/>
      <c r="DI3" s="46"/>
      <c r="DJ3" s="46"/>
      <c r="DK3" s="46"/>
      <c r="DL3" s="46"/>
      <c r="DM3" s="46"/>
      <c r="DN3" s="46"/>
      <c r="DO3" s="46"/>
      <c r="DP3" s="46"/>
      <c r="DQ3" s="46"/>
      <c r="DR3" s="46"/>
      <c r="DS3" s="46"/>
      <c r="DT3" s="46"/>
      <c r="DU3" s="46"/>
      <c r="DV3" s="46"/>
      <c r="DW3" s="46"/>
      <c r="DX3" s="46"/>
      <c r="DY3" s="46"/>
      <c r="DZ3" s="46"/>
      <c r="EA3" s="46"/>
      <c r="EB3" s="46"/>
      <c r="EC3" s="46"/>
      <c r="ED3" s="46"/>
      <c r="EE3" s="46"/>
      <c r="EF3" s="46"/>
      <c r="EG3" s="46"/>
      <c r="EH3" s="46"/>
      <c r="EI3" s="46"/>
      <c r="EJ3" s="46"/>
      <c r="EK3" s="46"/>
      <c r="EL3" s="46"/>
      <c r="EM3" s="46"/>
      <c r="EN3" s="46"/>
      <c r="EO3" s="46"/>
      <c r="EP3" s="46"/>
      <c r="EQ3" s="46"/>
      <c r="ER3" s="46"/>
      <c r="ES3" s="46"/>
      <c r="ET3" s="46"/>
      <c r="EU3" s="46"/>
      <c r="EV3" s="46"/>
      <c r="EW3" s="46"/>
      <c r="EX3" s="46"/>
      <c r="EY3" s="46"/>
      <c r="EZ3" s="46"/>
      <c r="FA3" s="46"/>
      <c r="FB3" s="46"/>
      <c r="FC3" s="46"/>
      <c r="FD3" s="46"/>
      <c r="FE3" s="46"/>
      <c r="FF3" s="46"/>
      <c r="FG3" s="46"/>
      <c r="FH3" s="46"/>
      <c r="FI3" s="46"/>
      <c r="FJ3" s="46"/>
      <c r="FK3" s="46"/>
      <c r="FL3" s="46"/>
      <c r="FM3" s="46"/>
      <c r="FN3" s="46"/>
      <c r="FO3" s="46"/>
      <c r="FP3" s="46"/>
      <c r="FQ3" s="46"/>
      <c r="FR3" s="46"/>
      <c r="FS3" s="46"/>
      <c r="FT3" s="46"/>
      <c r="FU3" s="46"/>
      <c r="FV3" s="46"/>
    </row>
    <row r="4" spans="2:178" ht="15" thickBot="1">
      <c r="CA4" s="46"/>
      <c r="CB4" s="46"/>
      <c r="CC4" s="46"/>
      <c r="CD4" s="46"/>
      <c r="CE4" s="46"/>
      <c r="CF4" s="46"/>
      <c r="CG4" s="46"/>
      <c r="CH4" s="46"/>
      <c r="CI4" s="46"/>
      <c r="CJ4" s="46"/>
      <c r="CK4" s="46"/>
      <c r="CL4" s="46"/>
      <c r="CM4" s="46"/>
      <c r="CN4" s="46"/>
      <c r="CO4" s="46"/>
      <c r="CP4" s="46"/>
      <c r="CQ4" s="46"/>
      <c r="CR4" s="46"/>
      <c r="CS4" s="46"/>
      <c r="CT4" s="46"/>
      <c r="CU4" s="46"/>
      <c r="CV4" s="46"/>
      <c r="CW4" s="46"/>
      <c r="CX4" s="46"/>
      <c r="CY4" s="46"/>
      <c r="CZ4" s="46"/>
      <c r="DA4" s="46"/>
      <c r="DB4" s="46"/>
      <c r="DC4" s="46"/>
      <c r="DD4" s="46"/>
      <c r="DE4" s="46"/>
      <c r="DF4" s="46"/>
      <c r="DG4" s="46"/>
      <c r="DH4" s="46"/>
      <c r="DI4" s="46"/>
      <c r="DJ4" s="46"/>
      <c r="DK4" s="46"/>
      <c r="DL4" s="46"/>
      <c r="DM4" s="46"/>
      <c r="DN4" s="46"/>
      <c r="DO4" s="46"/>
      <c r="DP4" s="46"/>
      <c r="DQ4" s="46"/>
      <c r="DR4" s="46"/>
      <c r="DS4" s="46"/>
      <c r="DT4" s="46"/>
      <c r="DU4" s="46"/>
      <c r="DV4" s="46"/>
      <c r="DW4" s="46"/>
      <c r="DX4" s="46"/>
      <c r="DY4" s="46"/>
      <c r="DZ4" s="46"/>
      <c r="EA4" s="46"/>
      <c r="EB4" s="46"/>
      <c r="EC4" s="46"/>
      <c r="ED4" s="46"/>
      <c r="EE4" s="46"/>
      <c r="EF4" s="46"/>
      <c r="EG4" s="46"/>
      <c r="EH4" s="46"/>
      <c r="EI4" s="46"/>
      <c r="EJ4" s="46"/>
      <c r="EK4" s="46"/>
      <c r="EL4" s="46"/>
      <c r="EM4" s="46"/>
      <c r="EN4" s="46"/>
      <c r="EO4" s="46"/>
      <c r="EP4" s="46"/>
      <c r="EQ4" s="46"/>
      <c r="ER4" s="46"/>
      <c r="ES4" s="46"/>
      <c r="ET4" s="46"/>
      <c r="EU4" s="46"/>
      <c r="EV4" s="46"/>
      <c r="EW4" s="46"/>
      <c r="EX4" s="46"/>
      <c r="EY4" s="46"/>
      <c r="EZ4" s="46"/>
      <c r="FA4" s="46"/>
      <c r="FB4" s="46"/>
      <c r="FC4" s="46"/>
      <c r="FD4" s="46"/>
      <c r="FE4" s="46"/>
      <c r="FF4" s="46"/>
      <c r="FG4" s="46"/>
      <c r="FH4" s="46"/>
      <c r="FI4" s="46"/>
      <c r="FJ4" s="46"/>
      <c r="FK4" s="46"/>
      <c r="FL4" s="46"/>
      <c r="FM4" s="46"/>
      <c r="FN4" s="46"/>
      <c r="FO4" s="46"/>
      <c r="FP4" s="46"/>
      <c r="FQ4" s="46"/>
      <c r="FR4" s="46"/>
      <c r="FS4" s="46"/>
      <c r="FT4" s="46"/>
      <c r="FU4" s="46"/>
      <c r="FV4" s="46"/>
    </row>
    <row r="5" spans="2:178" s="47" customFormat="1" ht="31.5" customHeight="1">
      <c r="B5" s="57" t="s">
        <v>19</v>
      </c>
      <c r="C5" s="58" t="s">
        <v>40</v>
      </c>
      <c r="D5" s="58"/>
      <c r="E5" s="58" t="s">
        <v>63</v>
      </c>
      <c r="F5" s="58"/>
      <c r="G5" s="58" t="s">
        <v>62</v>
      </c>
      <c r="H5" s="58"/>
      <c r="I5" s="58" t="s">
        <v>61</v>
      </c>
      <c r="J5" s="58"/>
      <c r="K5" s="58" t="s">
        <v>85</v>
      </c>
      <c r="L5" s="58"/>
      <c r="M5" s="58" t="s">
        <v>86</v>
      </c>
      <c r="N5" s="58"/>
      <c r="O5" s="58" t="s">
        <v>87</v>
      </c>
      <c r="P5" s="58"/>
      <c r="Q5" s="58" t="s">
        <v>88</v>
      </c>
      <c r="R5" s="58"/>
      <c r="S5" s="58" t="s">
        <v>60</v>
      </c>
      <c r="T5" s="58"/>
      <c r="U5" s="58" t="s">
        <v>51</v>
      </c>
      <c r="V5" s="58"/>
      <c r="W5" s="58" t="s">
        <v>89</v>
      </c>
      <c r="X5" s="58"/>
      <c r="Y5" s="58" t="s">
        <v>90</v>
      </c>
      <c r="Z5" s="58"/>
      <c r="AA5" s="58" t="s">
        <v>91</v>
      </c>
      <c r="AB5" s="58"/>
      <c r="AC5" s="58" t="s">
        <v>92</v>
      </c>
      <c r="AD5" s="58"/>
      <c r="AE5" s="58" t="s">
        <v>93</v>
      </c>
      <c r="AF5" s="58"/>
      <c r="AG5" s="58" t="s">
        <v>74</v>
      </c>
      <c r="AH5" s="58"/>
      <c r="AI5" s="58" t="s">
        <v>50</v>
      </c>
      <c r="AJ5" s="58"/>
      <c r="AK5" s="58" t="s">
        <v>73</v>
      </c>
      <c r="AL5" s="58"/>
      <c r="AM5" s="58" t="s">
        <v>49</v>
      </c>
      <c r="AN5" s="58"/>
      <c r="AO5" s="58" t="s">
        <v>72</v>
      </c>
      <c r="AP5" s="58"/>
      <c r="AQ5" s="58" t="s">
        <v>94</v>
      </c>
      <c r="AR5" s="58"/>
      <c r="AS5" s="58" t="s">
        <v>59</v>
      </c>
      <c r="AT5" s="58"/>
      <c r="AU5" s="58" t="s">
        <v>39</v>
      </c>
      <c r="AV5" s="58"/>
      <c r="AW5" s="58" t="s">
        <v>95</v>
      </c>
      <c r="AX5" s="58"/>
      <c r="AY5" s="58" t="s">
        <v>96</v>
      </c>
      <c r="AZ5" s="58"/>
      <c r="BA5" s="58" t="s">
        <v>48</v>
      </c>
      <c r="BB5" s="58"/>
      <c r="BC5" s="58" t="s">
        <v>47</v>
      </c>
      <c r="BD5" s="58"/>
      <c r="BE5" s="58" t="s">
        <v>97</v>
      </c>
      <c r="BF5" s="58"/>
      <c r="BG5" s="58" t="s">
        <v>38</v>
      </c>
      <c r="BH5" s="58"/>
      <c r="BI5" s="58" t="s">
        <v>69</v>
      </c>
      <c r="BJ5" s="58"/>
      <c r="BK5" s="58" t="s">
        <v>98</v>
      </c>
      <c r="BL5" s="58"/>
      <c r="BM5" s="58" t="s">
        <v>99</v>
      </c>
      <c r="BN5" s="58"/>
      <c r="BO5" s="58" t="s">
        <v>57</v>
      </c>
      <c r="BP5" s="58"/>
      <c r="BQ5" s="58" t="s">
        <v>68</v>
      </c>
      <c r="BR5" s="58"/>
      <c r="BS5" s="58" t="s">
        <v>100</v>
      </c>
      <c r="BT5" s="58"/>
      <c r="BU5" s="58" t="s">
        <v>67</v>
      </c>
      <c r="BV5" s="58"/>
      <c r="BW5" s="58" t="s">
        <v>66</v>
      </c>
      <c r="BX5" s="58"/>
      <c r="BY5" s="59" t="s">
        <v>101</v>
      </c>
      <c r="BZ5" s="45" t="s">
        <v>102</v>
      </c>
      <c r="CA5" s="46"/>
      <c r="CB5" s="46"/>
      <c r="CC5" s="46"/>
      <c r="CD5" s="46"/>
      <c r="CE5" s="46"/>
      <c r="CF5" s="46"/>
      <c r="CG5" s="46"/>
      <c r="CH5" s="46"/>
      <c r="CI5" s="46"/>
      <c r="CJ5" s="46"/>
      <c r="CK5" s="46"/>
      <c r="CL5" s="46"/>
      <c r="CM5" s="46"/>
      <c r="CN5" s="46"/>
      <c r="CO5" s="46"/>
      <c r="CP5" s="46"/>
      <c r="CQ5" s="46"/>
      <c r="CR5" s="46"/>
      <c r="CS5" s="46"/>
      <c r="CT5" s="46"/>
      <c r="CU5" s="46"/>
      <c r="CV5" s="46"/>
      <c r="CW5" s="46"/>
      <c r="CX5" s="46"/>
      <c r="CY5" s="46"/>
      <c r="CZ5" s="46"/>
      <c r="DA5" s="46"/>
      <c r="DB5" s="46"/>
      <c r="DC5" s="46"/>
      <c r="DD5" s="46"/>
      <c r="DE5" s="46"/>
      <c r="DF5" s="46"/>
      <c r="DG5" s="46"/>
      <c r="DH5" s="46"/>
      <c r="DI5" s="46"/>
      <c r="DJ5" s="46"/>
      <c r="DK5" s="46"/>
      <c r="DL5" s="46"/>
      <c r="DM5" s="46"/>
      <c r="DN5" s="46"/>
      <c r="DO5" s="46"/>
      <c r="DP5" s="46"/>
      <c r="DQ5" s="46"/>
      <c r="DR5" s="46"/>
      <c r="DS5" s="46"/>
      <c r="DT5" s="46"/>
      <c r="DU5" s="46"/>
      <c r="DV5" s="46"/>
      <c r="DW5" s="46"/>
      <c r="DX5" s="46"/>
      <c r="DY5" s="46"/>
      <c r="DZ5" s="46"/>
      <c r="EA5" s="46"/>
      <c r="EB5" s="46"/>
      <c r="EC5" s="46"/>
      <c r="ED5" s="46"/>
      <c r="EE5" s="46"/>
      <c r="EF5" s="46"/>
      <c r="EG5" s="46"/>
      <c r="EH5" s="46"/>
      <c r="EI5" s="46"/>
      <c r="EJ5" s="46"/>
      <c r="EK5" s="46"/>
      <c r="EL5" s="46"/>
      <c r="EM5" s="46"/>
      <c r="EN5" s="46"/>
      <c r="EO5" s="46"/>
      <c r="EP5" s="46"/>
      <c r="EQ5" s="46"/>
      <c r="ER5" s="46"/>
      <c r="ES5" s="46"/>
      <c r="ET5" s="46"/>
      <c r="EU5" s="46"/>
      <c r="EV5" s="46"/>
      <c r="EW5" s="46"/>
      <c r="EX5" s="46"/>
      <c r="EY5" s="46"/>
      <c r="EZ5" s="46"/>
      <c r="FA5" s="46"/>
      <c r="FB5" s="46"/>
      <c r="FC5" s="46"/>
      <c r="FD5" s="46"/>
      <c r="FE5" s="46"/>
      <c r="FF5" s="46"/>
      <c r="FG5" s="46"/>
      <c r="FH5" s="46"/>
      <c r="FI5" s="46"/>
      <c r="FJ5" s="46"/>
      <c r="FK5" s="46"/>
      <c r="FL5" s="46"/>
      <c r="FM5" s="46"/>
      <c r="FN5" s="46"/>
      <c r="FO5" s="46"/>
      <c r="FP5" s="46"/>
      <c r="FQ5" s="46"/>
      <c r="FR5" s="46"/>
      <c r="FS5" s="46"/>
      <c r="FT5" s="46"/>
      <c r="FU5" s="46"/>
      <c r="FV5" s="46"/>
    </row>
    <row r="6" spans="2:178" ht="18" customHeight="1">
      <c r="B6" s="60" t="s">
        <v>22</v>
      </c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  <c r="BG6" s="61"/>
      <c r="BH6" s="61"/>
      <c r="BI6" s="61"/>
      <c r="BJ6" s="61"/>
      <c r="BK6" s="61"/>
      <c r="BL6" s="61"/>
      <c r="BM6" s="61"/>
      <c r="BN6" s="61"/>
      <c r="BO6" s="61"/>
      <c r="BP6" s="61"/>
      <c r="BQ6" s="61"/>
      <c r="BR6" s="61"/>
      <c r="BS6" s="61"/>
      <c r="BT6" s="61"/>
      <c r="BU6" s="61"/>
      <c r="BV6" s="61"/>
      <c r="BW6" s="61"/>
      <c r="BX6" s="62" t="s">
        <v>0</v>
      </c>
      <c r="BY6" s="63"/>
      <c r="CA6" s="46"/>
      <c r="CB6" s="46"/>
      <c r="CC6" s="46"/>
      <c r="CD6" s="46"/>
      <c r="CE6" s="46"/>
      <c r="CF6" s="46"/>
      <c r="CG6" s="46"/>
      <c r="CH6" s="46"/>
      <c r="CI6" s="46"/>
      <c r="CJ6" s="46"/>
      <c r="CK6" s="46"/>
      <c r="CL6" s="46"/>
      <c r="CM6" s="46"/>
      <c r="CN6" s="46"/>
      <c r="CO6" s="46"/>
      <c r="CP6" s="46"/>
      <c r="CQ6" s="46"/>
      <c r="CR6" s="46"/>
      <c r="CS6" s="46"/>
      <c r="CT6" s="46"/>
      <c r="CU6" s="46"/>
      <c r="CV6" s="46"/>
      <c r="CW6" s="46"/>
      <c r="CX6" s="46"/>
      <c r="CY6" s="46"/>
      <c r="CZ6" s="46"/>
      <c r="DA6" s="46"/>
      <c r="DB6" s="46"/>
      <c r="DC6" s="46"/>
      <c r="DD6" s="46"/>
      <c r="DE6" s="46"/>
      <c r="DF6" s="46"/>
      <c r="DG6" s="46"/>
      <c r="DH6" s="46"/>
      <c r="DI6" s="46"/>
      <c r="DJ6" s="46"/>
      <c r="DK6" s="46"/>
      <c r="DL6" s="46"/>
      <c r="DM6" s="46"/>
      <c r="DN6" s="46"/>
      <c r="DO6" s="46"/>
      <c r="DP6" s="46"/>
      <c r="DQ6" s="46"/>
      <c r="DR6" s="46"/>
      <c r="DS6" s="46"/>
      <c r="DT6" s="46"/>
      <c r="DU6" s="46"/>
      <c r="DV6" s="46"/>
      <c r="DW6" s="46"/>
      <c r="DX6" s="46"/>
      <c r="DY6" s="46"/>
      <c r="DZ6" s="46"/>
      <c r="EA6" s="46"/>
      <c r="EB6" s="46"/>
      <c r="EC6" s="46"/>
      <c r="ED6" s="46"/>
      <c r="EE6" s="46"/>
      <c r="EF6" s="46"/>
      <c r="EG6" s="46"/>
      <c r="EH6" s="46"/>
      <c r="EI6" s="46"/>
      <c r="EJ6" s="46"/>
      <c r="EK6" s="46"/>
      <c r="EL6" s="46"/>
      <c r="EM6" s="46"/>
      <c r="EN6" s="46"/>
      <c r="EO6" s="46"/>
      <c r="EP6" s="46"/>
      <c r="EQ6" s="46"/>
      <c r="ER6" s="46"/>
      <c r="ES6" s="46"/>
      <c r="ET6" s="46"/>
      <c r="EU6" s="46"/>
      <c r="EV6" s="46"/>
      <c r="EW6" s="46"/>
      <c r="EX6" s="46"/>
      <c r="EY6" s="46"/>
      <c r="EZ6" s="46"/>
      <c r="FA6" s="46"/>
      <c r="FB6" s="46"/>
      <c r="FC6" s="46"/>
      <c r="FD6" s="46"/>
      <c r="FE6" s="46"/>
      <c r="FF6" s="46"/>
      <c r="FG6" s="46"/>
      <c r="FH6" s="46"/>
      <c r="FI6" s="46"/>
      <c r="FJ6" s="46"/>
      <c r="FK6" s="46"/>
      <c r="FL6" s="46"/>
      <c r="FM6" s="46"/>
      <c r="FN6" s="46"/>
      <c r="FO6" s="46"/>
      <c r="FP6" s="46"/>
      <c r="FQ6" s="46"/>
      <c r="FR6" s="46"/>
      <c r="FS6" s="46"/>
      <c r="FT6" s="46"/>
      <c r="FU6" s="46"/>
      <c r="FV6" s="46"/>
    </row>
    <row r="7" spans="2:178">
      <c r="B7" s="64" t="s">
        <v>20</v>
      </c>
      <c r="C7" s="65">
        <v>621200</v>
      </c>
      <c r="D7" s="66">
        <v>1.1000000000000001</v>
      </c>
      <c r="E7" s="65">
        <v>4249118</v>
      </c>
      <c r="F7" s="66">
        <v>3.3</v>
      </c>
      <c r="G7" s="65">
        <v>100778</v>
      </c>
      <c r="H7" s="66">
        <v>1.1000000000000001</v>
      </c>
      <c r="I7" s="65">
        <v>12659979</v>
      </c>
      <c r="J7" s="66">
        <v>1.1000000000000001</v>
      </c>
      <c r="K7" s="65">
        <v>213142</v>
      </c>
      <c r="L7" s="66">
        <v>2.6</v>
      </c>
      <c r="M7" s="65">
        <v>2038527</v>
      </c>
      <c r="N7" s="66">
        <v>1.1000000000000001</v>
      </c>
      <c r="O7" s="65">
        <v>2072776</v>
      </c>
      <c r="P7" s="66">
        <v>3.3</v>
      </c>
      <c r="Q7" s="65">
        <v>294872</v>
      </c>
      <c r="R7" s="66">
        <v>1.1000000000000001</v>
      </c>
      <c r="S7" s="65">
        <v>11717954</v>
      </c>
      <c r="T7" s="66">
        <v>1.1000000000000001</v>
      </c>
      <c r="U7" s="65">
        <v>410501</v>
      </c>
      <c r="V7" s="66">
        <v>1.1000000000000001</v>
      </c>
      <c r="W7" s="65">
        <v>29011</v>
      </c>
      <c r="X7" s="66">
        <v>1.1000000000000001</v>
      </c>
      <c r="Y7" s="65">
        <v>687638</v>
      </c>
      <c r="Z7" s="66">
        <v>1.1000000000000001</v>
      </c>
      <c r="AA7" s="65">
        <v>1624364</v>
      </c>
      <c r="AB7" s="66">
        <v>1.1000000000000001</v>
      </c>
      <c r="AC7" s="65">
        <v>608172</v>
      </c>
      <c r="AD7" s="66">
        <v>1.1000000000000001</v>
      </c>
      <c r="AE7" s="65">
        <v>205504</v>
      </c>
      <c r="AF7" s="66">
        <v>1.1000000000000001</v>
      </c>
      <c r="AG7" s="65">
        <v>932419</v>
      </c>
      <c r="AH7" s="66">
        <v>1.1000000000000001</v>
      </c>
      <c r="AI7" s="65">
        <v>32209</v>
      </c>
      <c r="AJ7" s="66">
        <v>1.1000000000000001</v>
      </c>
      <c r="AK7" s="65">
        <v>15923940</v>
      </c>
      <c r="AL7" s="66">
        <v>1.1000000000000001</v>
      </c>
      <c r="AM7" s="65">
        <v>1714676</v>
      </c>
      <c r="AN7" s="66">
        <v>1.1000000000000001</v>
      </c>
      <c r="AO7" s="65">
        <v>88472</v>
      </c>
      <c r="AP7" s="66">
        <v>1.1000000000000001</v>
      </c>
      <c r="AQ7" s="65">
        <v>0</v>
      </c>
      <c r="AR7" s="66">
        <v>0</v>
      </c>
      <c r="AS7" s="65">
        <v>21481821</v>
      </c>
      <c r="AT7" s="66">
        <v>1.1000000000000001</v>
      </c>
      <c r="AU7" s="65">
        <v>9033539</v>
      </c>
      <c r="AV7" s="66">
        <v>1.1000000000000001</v>
      </c>
      <c r="AW7" s="65">
        <v>337778</v>
      </c>
      <c r="AX7" s="66">
        <v>3.3</v>
      </c>
      <c r="AY7" s="65">
        <v>1217577</v>
      </c>
      <c r="AZ7" s="66">
        <v>1.1000000000000001</v>
      </c>
      <c r="BA7" s="65">
        <v>1089466</v>
      </c>
      <c r="BB7" s="66">
        <v>1.1000000000000001</v>
      </c>
      <c r="BC7" s="65">
        <v>349939</v>
      </c>
      <c r="BD7" s="66">
        <v>1.1000000000000001</v>
      </c>
      <c r="BE7" s="65">
        <v>432697</v>
      </c>
      <c r="BF7" s="66">
        <v>1.1000000000000001</v>
      </c>
      <c r="BG7" s="65">
        <v>453858</v>
      </c>
      <c r="BH7" s="66">
        <v>1.1000000000000001</v>
      </c>
      <c r="BI7" s="65">
        <v>22722623</v>
      </c>
      <c r="BJ7" s="66">
        <v>1.1000000000000001</v>
      </c>
      <c r="BK7" s="65">
        <v>108781</v>
      </c>
      <c r="BL7" s="66">
        <v>1.1000000000000001</v>
      </c>
      <c r="BM7" s="65">
        <v>462</v>
      </c>
      <c r="BN7" s="66">
        <v>1.1000000000000001</v>
      </c>
      <c r="BO7" s="65">
        <v>3923261</v>
      </c>
      <c r="BP7" s="66">
        <v>3.3</v>
      </c>
      <c r="BQ7" s="65">
        <v>405592</v>
      </c>
      <c r="BR7" s="66">
        <v>1.1000000000000001</v>
      </c>
      <c r="BS7" s="65">
        <v>0</v>
      </c>
      <c r="BT7" s="66">
        <v>1.1000000000000001</v>
      </c>
      <c r="BU7" s="65">
        <v>532689</v>
      </c>
      <c r="BV7" s="66">
        <v>1.1000000000000001</v>
      </c>
      <c r="BW7" s="65">
        <v>35878</v>
      </c>
      <c r="BX7" s="66">
        <v>1.1000000000000001</v>
      </c>
      <c r="BY7" s="67">
        <v>118351213</v>
      </c>
      <c r="BZ7" s="48">
        <v>1.1000000000000001</v>
      </c>
      <c r="CA7" s="46"/>
      <c r="CB7" s="46"/>
      <c r="CC7" s="46"/>
      <c r="CD7" s="46"/>
      <c r="CE7" s="46"/>
      <c r="CF7" s="46"/>
      <c r="CG7" s="46"/>
      <c r="CH7" s="46"/>
      <c r="CI7" s="46"/>
      <c r="CJ7" s="46"/>
      <c r="CK7" s="46"/>
      <c r="CL7" s="46"/>
      <c r="CM7" s="46"/>
      <c r="CN7" s="46"/>
      <c r="CO7" s="46"/>
      <c r="CP7" s="46"/>
      <c r="CQ7" s="46"/>
      <c r="CR7" s="46"/>
      <c r="CS7" s="46"/>
      <c r="CT7" s="46"/>
      <c r="CU7" s="46"/>
      <c r="CV7" s="46"/>
      <c r="CW7" s="46"/>
      <c r="CX7" s="46"/>
      <c r="CY7" s="46"/>
      <c r="CZ7" s="46"/>
      <c r="DA7" s="46"/>
      <c r="DB7" s="46"/>
      <c r="DC7" s="46"/>
      <c r="DD7" s="46"/>
      <c r="DE7" s="46"/>
      <c r="DF7" s="46"/>
      <c r="DG7" s="46"/>
      <c r="DH7" s="46"/>
      <c r="DI7" s="46"/>
      <c r="DJ7" s="46"/>
      <c r="DK7" s="46"/>
      <c r="DL7" s="46"/>
      <c r="DM7" s="46"/>
      <c r="DN7" s="46"/>
      <c r="DO7" s="46"/>
      <c r="DP7" s="46"/>
      <c r="DQ7" s="46"/>
      <c r="DR7" s="46"/>
      <c r="DS7" s="46"/>
      <c r="DT7" s="46"/>
      <c r="DU7" s="46"/>
      <c r="DV7" s="46"/>
      <c r="DW7" s="46"/>
      <c r="DX7" s="46"/>
      <c r="DY7" s="46"/>
      <c r="DZ7" s="46"/>
      <c r="EA7" s="46"/>
      <c r="EB7" s="46"/>
      <c r="EC7" s="46"/>
      <c r="ED7" s="46"/>
      <c r="EE7" s="46"/>
      <c r="EF7" s="46"/>
      <c r="EG7" s="46"/>
      <c r="EH7" s="46"/>
      <c r="EI7" s="46"/>
      <c r="EJ7" s="46"/>
      <c r="EK7" s="46"/>
      <c r="EL7" s="46"/>
      <c r="EM7" s="46"/>
      <c r="EN7" s="46"/>
      <c r="EO7" s="46"/>
      <c r="EP7" s="46"/>
      <c r="EQ7" s="46"/>
      <c r="ER7" s="46"/>
      <c r="ES7" s="46"/>
      <c r="ET7" s="46"/>
      <c r="EU7" s="46"/>
      <c r="EV7" s="46"/>
      <c r="EW7" s="46"/>
      <c r="EX7" s="46"/>
      <c r="EY7" s="46"/>
      <c r="EZ7" s="46"/>
      <c r="FA7" s="46"/>
      <c r="FB7" s="46"/>
      <c r="FC7" s="46"/>
      <c r="FD7" s="46"/>
      <c r="FE7" s="46"/>
      <c r="FF7" s="46"/>
      <c r="FG7" s="46"/>
      <c r="FH7" s="46"/>
      <c r="FI7" s="46"/>
      <c r="FJ7" s="46"/>
      <c r="FK7" s="46"/>
      <c r="FL7" s="46"/>
      <c r="FM7" s="46"/>
      <c r="FN7" s="46"/>
      <c r="FO7" s="46"/>
      <c r="FP7" s="46"/>
      <c r="FQ7" s="46"/>
      <c r="FR7" s="46"/>
      <c r="FS7" s="46"/>
      <c r="FT7" s="46"/>
      <c r="FU7" s="46"/>
      <c r="FV7" s="46"/>
    </row>
    <row r="8" spans="2:178">
      <c r="B8" s="68" t="s">
        <v>1</v>
      </c>
      <c r="C8" s="51">
        <v>340365</v>
      </c>
      <c r="D8" s="52">
        <v>1.1000000000000001</v>
      </c>
      <c r="E8" s="51">
        <v>0</v>
      </c>
      <c r="F8" s="52">
        <v>0</v>
      </c>
      <c r="G8" s="51">
        <v>14642</v>
      </c>
      <c r="H8" s="52">
        <v>1.1000000000000001</v>
      </c>
      <c r="I8" s="51">
        <v>38499</v>
      </c>
      <c r="J8" s="52">
        <v>1.1000000000000001</v>
      </c>
      <c r="K8" s="51">
        <v>0</v>
      </c>
      <c r="L8" s="52">
        <v>0</v>
      </c>
      <c r="M8" s="51">
        <v>0</v>
      </c>
      <c r="N8" s="52">
        <v>1.1000000000000001</v>
      </c>
      <c r="O8" s="51">
        <v>0</v>
      </c>
      <c r="P8" s="52">
        <v>0</v>
      </c>
      <c r="Q8" s="51">
        <v>287604</v>
      </c>
      <c r="R8" s="52">
        <v>1.1000000000000001</v>
      </c>
      <c r="S8" s="51">
        <v>206653</v>
      </c>
      <c r="T8" s="52">
        <v>1.1000000000000001</v>
      </c>
      <c r="U8" s="51">
        <v>7284</v>
      </c>
      <c r="V8" s="52">
        <v>1.1000000000000001</v>
      </c>
      <c r="W8" s="51">
        <v>21375</v>
      </c>
      <c r="X8" s="52">
        <v>1.1000000000000001</v>
      </c>
      <c r="Y8" s="51">
        <v>350201</v>
      </c>
      <c r="Z8" s="52">
        <v>1.1000000000000001</v>
      </c>
      <c r="AA8" s="51">
        <v>592550</v>
      </c>
      <c r="AB8" s="52">
        <v>1.1000000000000001</v>
      </c>
      <c r="AC8" s="51">
        <v>377587</v>
      </c>
      <c r="AD8" s="52">
        <v>1.1000000000000001</v>
      </c>
      <c r="AE8" s="51">
        <v>102210</v>
      </c>
      <c r="AF8" s="52">
        <v>1.1000000000000001</v>
      </c>
      <c r="AG8" s="51">
        <v>53797</v>
      </c>
      <c r="AH8" s="52">
        <v>1.1000000000000001</v>
      </c>
      <c r="AI8" s="51">
        <v>16680</v>
      </c>
      <c r="AJ8" s="52">
        <v>1.1000000000000001</v>
      </c>
      <c r="AK8" s="51">
        <v>131488</v>
      </c>
      <c r="AL8" s="52">
        <v>1.1000000000000001</v>
      </c>
      <c r="AM8" s="51">
        <v>203975</v>
      </c>
      <c r="AN8" s="52">
        <v>1.1000000000000001</v>
      </c>
      <c r="AO8" s="51">
        <v>47950</v>
      </c>
      <c r="AP8" s="52">
        <v>1.1000000000000001</v>
      </c>
      <c r="AQ8" s="51">
        <v>0</v>
      </c>
      <c r="AR8" s="52">
        <v>0</v>
      </c>
      <c r="AS8" s="51">
        <v>174480</v>
      </c>
      <c r="AT8" s="52">
        <v>1.1000000000000001</v>
      </c>
      <c r="AU8" s="51">
        <v>8670801</v>
      </c>
      <c r="AV8" s="52">
        <v>1.1000000000000001</v>
      </c>
      <c r="AW8" s="51">
        <v>0</v>
      </c>
      <c r="AX8" s="52">
        <v>0</v>
      </c>
      <c r="AY8" s="51">
        <v>225382</v>
      </c>
      <c r="AZ8" s="52">
        <v>1.1000000000000001</v>
      </c>
      <c r="BA8" s="51">
        <v>39472</v>
      </c>
      <c r="BB8" s="52">
        <v>1.1000000000000001</v>
      </c>
      <c r="BC8" s="51">
        <v>252416</v>
      </c>
      <c r="BD8" s="52">
        <v>1.1000000000000001</v>
      </c>
      <c r="BE8" s="51">
        <v>0</v>
      </c>
      <c r="BF8" s="52">
        <v>1.1000000000000001</v>
      </c>
      <c r="BG8" s="51">
        <v>224905</v>
      </c>
      <c r="BH8" s="52">
        <v>1.1000000000000001</v>
      </c>
      <c r="BI8" s="51">
        <v>186274</v>
      </c>
      <c r="BJ8" s="52">
        <v>1.1000000000000001</v>
      </c>
      <c r="BK8" s="51">
        <v>45006</v>
      </c>
      <c r="BL8" s="52">
        <v>1.1000000000000001</v>
      </c>
      <c r="BM8" s="51">
        <v>0</v>
      </c>
      <c r="BN8" s="52">
        <v>1.1000000000000001</v>
      </c>
      <c r="BO8" s="51">
        <v>0</v>
      </c>
      <c r="BP8" s="52">
        <v>0</v>
      </c>
      <c r="BQ8" s="51">
        <v>114375</v>
      </c>
      <c r="BR8" s="52">
        <v>1.1000000000000001</v>
      </c>
      <c r="BS8" s="51">
        <v>0</v>
      </c>
      <c r="BT8" s="52">
        <v>1.1000000000000001</v>
      </c>
      <c r="BU8" s="51">
        <v>57156</v>
      </c>
      <c r="BV8" s="52">
        <v>1.1000000000000001</v>
      </c>
      <c r="BW8" s="51">
        <v>29614</v>
      </c>
      <c r="BX8" s="52">
        <v>1.1000000000000001</v>
      </c>
      <c r="BY8" s="69">
        <v>12812741</v>
      </c>
      <c r="BZ8" s="48">
        <v>1.1000000000000001</v>
      </c>
      <c r="CA8" s="46"/>
      <c r="CB8" s="46"/>
      <c r="CC8" s="46"/>
      <c r="CD8" s="46"/>
      <c r="CE8" s="46"/>
      <c r="CF8" s="46"/>
      <c r="CG8" s="46"/>
      <c r="CH8" s="46"/>
      <c r="CI8" s="46"/>
      <c r="CJ8" s="46"/>
      <c r="CK8" s="46"/>
      <c r="CL8" s="46"/>
      <c r="CM8" s="46"/>
      <c r="CN8" s="46"/>
      <c r="CO8" s="46"/>
      <c r="CP8" s="46"/>
      <c r="CQ8" s="46"/>
      <c r="CR8" s="46"/>
      <c r="CS8" s="46"/>
      <c r="CT8" s="46"/>
      <c r="CU8" s="46"/>
      <c r="CV8" s="46"/>
      <c r="CW8" s="46"/>
      <c r="CX8" s="46"/>
      <c r="CY8" s="46"/>
      <c r="CZ8" s="46"/>
      <c r="DA8" s="46"/>
      <c r="DB8" s="46"/>
      <c r="DC8" s="46"/>
      <c r="DD8" s="46"/>
      <c r="DE8" s="46"/>
      <c r="DF8" s="46"/>
      <c r="DG8" s="46"/>
      <c r="DH8" s="46"/>
      <c r="DI8" s="46"/>
      <c r="DJ8" s="46"/>
      <c r="DK8" s="46"/>
      <c r="DL8" s="46"/>
      <c r="DM8" s="46"/>
      <c r="DN8" s="46"/>
      <c r="DO8" s="46"/>
      <c r="DP8" s="46"/>
      <c r="DQ8" s="46"/>
      <c r="DR8" s="46"/>
      <c r="DS8" s="46"/>
      <c r="DT8" s="46"/>
      <c r="DU8" s="46"/>
      <c r="DV8" s="46"/>
      <c r="DW8" s="46"/>
      <c r="DX8" s="46"/>
      <c r="DY8" s="46"/>
      <c r="DZ8" s="46"/>
      <c r="EA8" s="46"/>
      <c r="EB8" s="46"/>
      <c r="EC8" s="46"/>
      <c r="ED8" s="46"/>
      <c r="EE8" s="46"/>
      <c r="EF8" s="46"/>
      <c r="EG8" s="46"/>
      <c r="EH8" s="46"/>
      <c r="EI8" s="46"/>
      <c r="EJ8" s="46"/>
      <c r="EK8" s="46"/>
      <c r="EL8" s="46"/>
      <c r="EM8" s="46"/>
      <c r="EN8" s="46"/>
      <c r="EO8" s="46"/>
      <c r="EP8" s="46"/>
      <c r="EQ8" s="46"/>
      <c r="ER8" s="46"/>
      <c r="ES8" s="46"/>
      <c r="ET8" s="46"/>
      <c r="EU8" s="46"/>
      <c r="EV8" s="46"/>
      <c r="EW8" s="46"/>
      <c r="EX8" s="46"/>
      <c r="EY8" s="46"/>
      <c r="EZ8" s="46"/>
      <c r="FA8" s="46"/>
      <c r="FB8" s="46"/>
      <c r="FC8" s="46"/>
      <c r="FD8" s="46"/>
      <c r="FE8" s="46"/>
      <c r="FF8" s="46"/>
      <c r="FG8" s="46"/>
      <c r="FH8" s="46"/>
      <c r="FI8" s="46"/>
      <c r="FJ8" s="46"/>
      <c r="FK8" s="46"/>
      <c r="FL8" s="46"/>
      <c r="FM8" s="46"/>
      <c r="FN8" s="46"/>
      <c r="FO8" s="46"/>
      <c r="FP8" s="46"/>
      <c r="FQ8" s="46"/>
      <c r="FR8" s="46"/>
      <c r="FS8" s="46"/>
      <c r="FT8" s="46"/>
      <c r="FU8" s="46"/>
      <c r="FV8" s="46"/>
    </row>
    <row r="9" spans="2:178">
      <c r="B9" s="68" t="s">
        <v>2</v>
      </c>
      <c r="C9" s="51">
        <v>43522</v>
      </c>
      <c r="D9" s="52">
        <v>2.1</v>
      </c>
      <c r="E9" s="51">
        <v>0</v>
      </c>
      <c r="F9" s="52">
        <v>0</v>
      </c>
      <c r="G9" s="51">
        <v>37</v>
      </c>
      <c r="H9" s="52">
        <v>2.6</v>
      </c>
      <c r="I9" s="51">
        <v>5323</v>
      </c>
      <c r="J9" s="52">
        <v>2.1</v>
      </c>
      <c r="K9" s="51">
        <v>637</v>
      </c>
      <c r="L9" s="52">
        <v>2.6</v>
      </c>
      <c r="M9" s="51">
        <v>0</v>
      </c>
      <c r="N9" s="52">
        <v>2.1</v>
      </c>
      <c r="O9" s="51">
        <v>0</v>
      </c>
      <c r="P9" s="52">
        <v>0</v>
      </c>
      <c r="Q9" s="51">
        <v>7268</v>
      </c>
      <c r="R9" s="52">
        <v>2.1</v>
      </c>
      <c r="S9" s="51">
        <v>2674</v>
      </c>
      <c r="T9" s="52">
        <v>2.1</v>
      </c>
      <c r="U9" s="51">
        <v>1653</v>
      </c>
      <c r="V9" s="52">
        <v>2.6</v>
      </c>
      <c r="W9" s="51">
        <v>994</v>
      </c>
      <c r="X9" s="52">
        <v>2.1</v>
      </c>
      <c r="Y9" s="51">
        <v>29980</v>
      </c>
      <c r="Z9" s="52">
        <v>2.1</v>
      </c>
      <c r="AA9" s="51">
        <v>44652</v>
      </c>
      <c r="AB9" s="52">
        <v>2.1</v>
      </c>
      <c r="AC9" s="51">
        <v>52175</v>
      </c>
      <c r="AD9" s="52">
        <v>2.1</v>
      </c>
      <c r="AE9" s="51">
        <v>1888</v>
      </c>
      <c r="AF9" s="52">
        <v>2.1</v>
      </c>
      <c r="AG9" s="51">
        <v>3931</v>
      </c>
      <c r="AH9" s="52">
        <v>2.1</v>
      </c>
      <c r="AI9" s="51">
        <v>249</v>
      </c>
      <c r="AJ9" s="52">
        <v>2.1</v>
      </c>
      <c r="AK9" s="51">
        <v>2108</v>
      </c>
      <c r="AL9" s="52">
        <v>2.1</v>
      </c>
      <c r="AM9" s="51">
        <v>3948</v>
      </c>
      <c r="AN9" s="52">
        <v>2.1</v>
      </c>
      <c r="AO9" s="51">
        <v>2600</v>
      </c>
      <c r="AP9" s="52">
        <v>2.1</v>
      </c>
      <c r="AQ9" s="51">
        <v>0</v>
      </c>
      <c r="AR9" s="52">
        <v>0</v>
      </c>
      <c r="AS9" s="51">
        <v>8607</v>
      </c>
      <c r="AT9" s="52">
        <v>2.1</v>
      </c>
      <c r="AU9" s="51">
        <v>24793</v>
      </c>
      <c r="AV9" s="52">
        <v>2.1</v>
      </c>
      <c r="AW9" s="51">
        <v>0</v>
      </c>
      <c r="AX9" s="52">
        <v>0</v>
      </c>
      <c r="AY9" s="51">
        <v>2807</v>
      </c>
      <c r="AZ9" s="52">
        <v>2.1</v>
      </c>
      <c r="BA9" s="51">
        <v>3877</v>
      </c>
      <c r="BB9" s="52">
        <v>2.1</v>
      </c>
      <c r="BC9" s="51">
        <v>3620</v>
      </c>
      <c r="BD9" s="52">
        <v>2.1</v>
      </c>
      <c r="BE9" s="51">
        <v>0</v>
      </c>
      <c r="BF9" s="52">
        <v>2.1</v>
      </c>
      <c r="BG9" s="51">
        <v>52</v>
      </c>
      <c r="BH9" s="52">
        <v>2.1</v>
      </c>
      <c r="BI9" s="51">
        <v>5042</v>
      </c>
      <c r="BJ9" s="52">
        <v>2.1</v>
      </c>
      <c r="BK9" s="51">
        <v>1335</v>
      </c>
      <c r="BL9" s="52">
        <v>2.1</v>
      </c>
      <c r="BM9" s="51">
        <v>255</v>
      </c>
      <c r="BN9" s="52">
        <v>2.1</v>
      </c>
      <c r="BO9" s="51">
        <v>0</v>
      </c>
      <c r="BP9" s="52">
        <v>0</v>
      </c>
      <c r="BQ9" s="51">
        <v>11109</v>
      </c>
      <c r="BR9" s="52">
        <v>2.1</v>
      </c>
      <c r="BS9" s="51">
        <v>0</v>
      </c>
      <c r="BT9" s="52">
        <v>2.1</v>
      </c>
      <c r="BU9" s="51">
        <v>4566</v>
      </c>
      <c r="BV9" s="52">
        <v>2.1</v>
      </c>
      <c r="BW9" s="51">
        <v>1324</v>
      </c>
      <c r="BX9" s="52">
        <v>2.1</v>
      </c>
      <c r="BY9" s="69">
        <v>271026</v>
      </c>
      <c r="BZ9" s="48">
        <v>2.1</v>
      </c>
      <c r="CA9" s="46"/>
      <c r="CB9" s="46"/>
      <c r="CC9" s="46"/>
      <c r="CD9" s="46"/>
      <c r="CE9" s="46"/>
      <c r="CF9" s="46"/>
      <c r="CG9" s="46"/>
      <c r="CH9" s="46"/>
      <c r="CI9" s="46"/>
      <c r="CJ9" s="46"/>
      <c r="CK9" s="46"/>
      <c r="CL9" s="46"/>
      <c r="CM9" s="46"/>
      <c r="CN9" s="46"/>
      <c r="CO9" s="46"/>
      <c r="CP9" s="46"/>
      <c r="CQ9" s="46"/>
      <c r="CR9" s="46"/>
      <c r="CS9" s="46"/>
      <c r="CT9" s="46"/>
      <c r="CU9" s="46"/>
      <c r="CV9" s="46"/>
      <c r="CW9" s="46"/>
      <c r="CX9" s="46"/>
      <c r="CY9" s="46"/>
      <c r="CZ9" s="46"/>
      <c r="DA9" s="46"/>
      <c r="DB9" s="46"/>
      <c r="DC9" s="46"/>
      <c r="DD9" s="46"/>
      <c r="DE9" s="46"/>
      <c r="DF9" s="46"/>
      <c r="DG9" s="46"/>
      <c r="DH9" s="46"/>
      <c r="DI9" s="46"/>
      <c r="DJ9" s="46"/>
      <c r="DK9" s="46"/>
      <c r="DL9" s="46"/>
      <c r="DM9" s="46"/>
      <c r="DN9" s="46"/>
      <c r="DO9" s="46"/>
      <c r="DP9" s="46"/>
      <c r="DQ9" s="46"/>
      <c r="DR9" s="46"/>
      <c r="DS9" s="46"/>
      <c r="DT9" s="46"/>
      <c r="DU9" s="46"/>
      <c r="DV9" s="46"/>
      <c r="DW9" s="46"/>
      <c r="DX9" s="46"/>
      <c r="DY9" s="46"/>
      <c r="DZ9" s="46"/>
      <c r="EA9" s="46"/>
      <c r="EB9" s="46"/>
      <c r="EC9" s="46"/>
      <c r="ED9" s="46"/>
      <c r="EE9" s="46"/>
      <c r="EF9" s="46"/>
      <c r="EG9" s="46"/>
      <c r="EH9" s="46"/>
      <c r="EI9" s="46"/>
      <c r="EJ9" s="46"/>
      <c r="EK9" s="46"/>
      <c r="EL9" s="46"/>
      <c r="EM9" s="46"/>
      <c r="EN9" s="46"/>
      <c r="EO9" s="46"/>
      <c r="EP9" s="46"/>
      <c r="EQ9" s="46"/>
      <c r="ER9" s="46"/>
      <c r="ES9" s="46"/>
      <c r="ET9" s="46"/>
      <c r="EU9" s="46"/>
      <c r="EV9" s="46"/>
      <c r="EW9" s="46"/>
      <c r="EX9" s="46"/>
      <c r="EY9" s="46"/>
      <c r="EZ9" s="46"/>
      <c r="FA9" s="46"/>
      <c r="FB9" s="46"/>
      <c r="FC9" s="46"/>
      <c r="FD9" s="46"/>
      <c r="FE9" s="46"/>
      <c r="FF9" s="46"/>
      <c r="FG9" s="46"/>
      <c r="FH9" s="46"/>
      <c r="FI9" s="46"/>
      <c r="FJ9" s="46"/>
      <c r="FK9" s="46"/>
      <c r="FL9" s="46"/>
      <c r="FM9" s="46"/>
      <c r="FN9" s="46"/>
      <c r="FO9" s="46"/>
      <c r="FP9" s="46"/>
      <c r="FQ9" s="46"/>
      <c r="FR9" s="46"/>
      <c r="FS9" s="46"/>
      <c r="FT9" s="46"/>
      <c r="FU9" s="46"/>
      <c r="FV9" s="46"/>
    </row>
    <row r="10" spans="2:178">
      <c r="B10" s="70" t="s">
        <v>3</v>
      </c>
      <c r="C10" s="49">
        <v>0</v>
      </c>
      <c r="D10" s="50">
        <v>0</v>
      </c>
      <c r="E10" s="49">
        <v>4249118</v>
      </c>
      <c r="F10" s="50">
        <v>3.3</v>
      </c>
      <c r="G10" s="49">
        <v>86099</v>
      </c>
      <c r="H10" s="50">
        <v>3.2</v>
      </c>
      <c r="I10" s="49">
        <v>12559243</v>
      </c>
      <c r="J10" s="50">
        <v>3.2</v>
      </c>
      <c r="K10" s="49">
        <v>212505</v>
      </c>
      <c r="L10" s="50">
        <v>3.2</v>
      </c>
      <c r="M10" s="49">
        <v>2038527</v>
      </c>
      <c r="N10" s="50">
        <v>3.3</v>
      </c>
      <c r="O10" s="49">
        <v>2072776</v>
      </c>
      <c r="P10" s="50">
        <v>3.3</v>
      </c>
      <c r="Q10" s="49">
        <v>0</v>
      </c>
      <c r="R10" s="50">
        <v>0</v>
      </c>
      <c r="S10" s="49">
        <v>11369113</v>
      </c>
      <c r="T10" s="50">
        <v>3.1</v>
      </c>
      <c r="U10" s="49">
        <v>401564</v>
      </c>
      <c r="V10" s="50">
        <v>3.2</v>
      </c>
      <c r="W10" s="49">
        <v>4361</v>
      </c>
      <c r="X10" s="50">
        <v>3.1</v>
      </c>
      <c r="Y10" s="49">
        <v>0</v>
      </c>
      <c r="Z10" s="50">
        <v>0</v>
      </c>
      <c r="AA10" s="49">
        <v>0</v>
      </c>
      <c r="AB10" s="50">
        <v>0</v>
      </c>
      <c r="AC10" s="49">
        <v>0</v>
      </c>
      <c r="AD10" s="50">
        <v>0</v>
      </c>
      <c r="AE10" s="49">
        <v>0</v>
      </c>
      <c r="AF10" s="50">
        <v>0</v>
      </c>
      <c r="AG10" s="49">
        <v>870881</v>
      </c>
      <c r="AH10" s="50">
        <v>3.1</v>
      </c>
      <c r="AI10" s="49">
        <v>0</v>
      </c>
      <c r="AJ10" s="50">
        <v>3.3</v>
      </c>
      <c r="AK10" s="49">
        <v>15779183</v>
      </c>
      <c r="AL10" s="50">
        <v>3.1</v>
      </c>
      <c r="AM10" s="49">
        <v>1485031</v>
      </c>
      <c r="AN10" s="50">
        <v>3.2</v>
      </c>
      <c r="AO10" s="49">
        <v>284</v>
      </c>
      <c r="AP10" s="50">
        <v>3.1</v>
      </c>
      <c r="AQ10" s="49">
        <v>0</v>
      </c>
      <c r="AR10" s="50">
        <v>0</v>
      </c>
      <c r="AS10" s="49">
        <v>21242697</v>
      </c>
      <c r="AT10" s="50">
        <v>3.1</v>
      </c>
      <c r="AU10" s="49">
        <v>0</v>
      </c>
      <c r="AV10" s="50">
        <v>0</v>
      </c>
      <c r="AW10" s="49">
        <v>337778</v>
      </c>
      <c r="AX10" s="50">
        <v>3.3</v>
      </c>
      <c r="AY10" s="49">
        <v>977569</v>
      </c>
      <c r="AZ10" s="50">
        <v>3.1</v>
      </c>
      <c r="BA10" s="49">
        <v>1045495</v>
      </c>
      <c r="BB10" s="50">
        <v>3.2</v>
      </c>
      <c r="BC10" s="49">
        <v>0</v>
      </c>
      <c r="BD10" s="50">
        <v>3.3</v>
      </c>
      <c r="BE10" s="49">
        <v>432697</v>
      </c>
      <c r="BF10" s="50">
        <v>3.1</v>
      </c>
      <c r="BG10" s="49">
        <v>0</v>
      </c>
      <c r="BH10" s="50">
        <v>0</v>
      </c>
      <c r="BI10" s="49">
        <v>22441545</v>
      </c>
      <c r="BJ10" s="50">
        <v>3.1</v>
      </c>
      <c r="BK10" s="49">
        <v>0</v>
      </c>
      <c r="BL10" s="50">
        <v>0</v>
      </c>
      <c r="BM10" s="49">
        <v>207</v>
      </c>
      <c r="BN10" s="50">
        <v>3.1</v>
      </c>
      <c r="BO10" s="49">
        <v>3923261</v>
      </c>
      <c r="BP10" s="50">
        <v>3.3</v>
      </c>
      <c r="BQ10" s="49">
        <v>263889</v>
      </c>
      <c r="BR10" s="50">
        <v>3.1</v>
      </c>
      <c r="BS10" s="49">
        <v>0</v>
      </c>
      <c r="BT10" s="50">
        <v>3.2</v>
      </c>
      <c r="BU10" s="49">
        <v>465965</v>
      </c>
      <c r="BV10" s="50">
        <v>3.1</v>
      </c>
      <c r="BW10" s="49">
        <v>0</v>
      </c>
      <c r="BX10" s="50">
        <v>0</v>
      </c>
      <c r="BY10" s="71">
        <v>102259788</v>
      </c>
      <c r="BZ10" s="48">
        <v>3.1</v>
      </c>
      <c r="CA10" s="46"/>
      <c r="CB10" s="46"/>
      <c r="CC10" s="46"/>
      <c r="CD10" s="46"/>
      <c r="CE10" s="46"/>
      <c r="CF10" s="46"/>
      <c r="CG10" s="46"/>
      <c r="CH10" s="46"/>
      <c r="CI10" s="46"/>
      <c r="CJ10" s="46"/>
      <c r="CK10" s="46"/>
      <c r="CL10" s="46"/>
      <c r="CM10" s="46"/>
      <c r="CN10" s="46"/>
      <c r="CO10" s="46"/>
      <c r="CP10" s="46"/>
      <c r="CQ10" s="46"/>
      <c r="CR10" s="46"/>
      <c r="CS10" s="46"/>
      <c r="CT10" s="46"/>
      <c r="CU10" s="46"/>
      <c r="CV10" s="46"/>
      <c r="CW10" s="46"/>
      <c r="CX10" s="46"/>
      <c r="CY10" s="46"/>
      <c r="CZ10" s="46"/>
      <c r="DA10" s="46"/>
      <c r="DB10" s="46"/>
      <c r="DC10" s="46"/>
      <c r="DD10" s="46"/>
      <c r="DE10" s="46"/>
      <c r="DF10" s="46"/>
      <c r="DG10" s="46"/>
      <c r="DH10" s="46"/>
      <c r="DI10" s="46"/>
      <c r="DJ10" s="46"/>
      <c r="DK10" s="46"/>
      <c r="DL10" s="46"/>
      <c r="DM10" s="46"/>
      <c r="DN10" s="46"/>
      <c r="DO10" s="46"/>
      <c r="DP10" s="46"/>
      <c r="DQ10" s="46"/>
      <c r="DR10" s="46"/>
      <c r="DS10" s="46"/>
      <c r="DT10" s="46"/>
      <c r="DU10" s="46"/>
      <c r="DV10" s="46"/>
      <c r="DW10" s="46"/>
      <c r="DX10" s="46"/>
      <c r="DY10" s="46"/>
      <c r="DZ10" s="46"/>
      <c r="EA10" s="46"/>
      <c r="EB10" s="46"/>
      <c r="EC10" s="46"/>
      <c r="ED10" s="46"/>
      <c r="EE10" s="46"/>
      <c r="EF10" s="46"/>
      <c r="EG10" s="46"/>
      <c r="EH10" s="46"/>
      <c r="EI10" s="46"/>
      <c r="EJ10" s="46"/>
      <c r="EK10" s="46"/>
      <c r="EL10" s="46"/>
      <c r="EM10" s="46"/>
      <c r="EN10" s="46"/>
      <c r="EO10" s="46"/>
      <c r="EP10" s="46"/>
      <c r="EQ10" s="46"/>
      <c r="ER10" s="46"/>
      <c r="ES10" s="46"/>
      <c r="ET10" s="46"/>
      <c r="EU10" s="46"/>
      <c r="EV10" s="46"/>
      <c r="EW10" s="46"/>
      <c r="EX10" s="46"/>
      <c r="EY10" s="46"/>
      <c r="EZ10" s="46"/>
      <c r="FA10" s="46"/>
      <c r="FB10" s="46"/>
      <c r="FC10" s="46"/>
      <c r="FD10" s="46"/>
      <c r="FE10" s="46"/>
      <c r="FF10" s="46"/>
      <c r="FG10" s="46"/>
      <c r="FH10" s="46"/>
      <c r="FI10" s="46"/>
      <c r="FJ10" s="46"/>
      <c r="FK10" s="46"/>
      <c r="FL10" s="46"/>
      <c r="FM10" s="46"/>
      <c r="FN10" s="46"/>
      <c r="FO10" s="46"/>
      <c r="FP10" s="46"/>
      <c r="FQ10" s="46"/>
      <c r="FR10" s="46"/>
      <c r="FS10" s="46"/>
      <c r="FT10" s="46"/>
      <c r="FU10" s="46"/>
      <c r="FV10" s="46"/>
    </row>
    <row r="11" spans="2:178">
      <c r="B11" s="72" t="s">
        <v>4</v>
      </c>
      <c r="C11" s="51">
        <v>0</v>
      </c>
      <c r="D11" s="52">
        <v>0</v>
      </c>
      <c r="E11" s="51">
        <v>0</v>
      </c>
      <c r="F11" s="52">
        <v>0</v>
      </c>
      <c r="G11" s="51">
        <v>0</v>
      </c>
      <c r="H11" s="52">
        <v>0</v>
      </c>
      <c r="I11" s="51">
        <v>0</v>
      </c>
      <c r="J11" s="52">
        <v>0</v>
      </c>
      <c r="K11" s="51">
        <v>0</v>
      </c>
      <c r="L11" s="52">
        <v>0</v>
      </c>
      <c r="M11" s="51">
        <v>0</v>
      </c>
      <c r="N11" s="52">
        <v>0</v>
      </c>
      <c r="O11" s="51">
        <v>0</v>
      </c>
      <c r="P11" s="52">
        <v>0</v>
      </c>
      <c r="Q11" s="51">
        <v>0</v>
      </c>
      <c r="R11" s="52">
        <v>0</v>
      </c>
      <c r="S11" s="51">
        <v>145</v>
      </c>
      <c r="T11" s="52">
        <v>3.1</v>
      </c>
      <c r="U11" s="51">
        <v>0</v>
      </c>
      <c r="V11" s="52">
        <v>0</v>
      </c>
      <c r="W11" s="51">
        <v>4361</v>
      </c>
      <c r="X11" s="52">
        <v>3.1</v>
      </c>
      <c r="Y11" s="51">
        <v>0</v>
      </c>
      <c r="Z11" s="52">
        <v>0</v>
      </c>
      <c r="AA11" s="51">
        <v>0</v>
      </c>
      <c r="AB11" s="52">
        <v>0</v>
      </c>
      <c r="AC11" s="51">
        <v>0</v>
      </c>
      <c r="AD11" s="52">
        <v>0</v>
      </c>
      <c r="AE11" s="51">
        <v>0</v>
      </c>
      <c r="AF11" s="52">
        <v>0</v>
      </c>
      <c r="AG11" s="51">
        <v>0</v>
      </c>
      <c r="AH11" s="52">
        <v>3.1</v>
      </c>
      <c r="AI11" s="51">
        <v>0</v>
      </c>
      <c r="AJ11" s="52">
        <v>0</v>
      </c>
      <c r="AK11" s="51">
        <v>48681</v>
      </c>
      <c r="AL11" s="52">
        <v>3.1</v>
      </c>
      <c r="AM11" s="51">
        <v>0</v>
      </c>
      <c r="AN11" s="52">
        <v>0</v>
      </c>
      <c r="AO11" s="51">
        <v>284</v>
      </c>
      <c r="AP11" s="52">
        <v>3.1</v>
      </c>
      <c r="AQ11" s="51">
        <v>0</v>
      </c>
      <c r="AR11" s="52">
        <v>0</v>
      </c>
      <c r="AS11" s="51">
        <v>1394</v>
      </c>
      <c r="AT11" s="52">
        <v>3.1</v>
      </c>
      <c r="AU11" s="51">
        <v>0</v>
      </c>
      <c r="AV11" s="52">
        <v>0</v>
      </c>
      <c r="AW11" s="51">
        <v>0</v>
      </c>
      <c r="AX11" s="52">
        <v>0</v>
      </c>
      <c r="AY11" s="51">
        <v>0</v>
      </c>
      <c r="AZ11" s="52">
        <v>3.1</v>
      </c>
      <c r="BA11" s="51">
        <v>0</v>
      </c>
      <c r="BB11" s="52">
        <v>0</v>
      </c>
      <c r="BC11" s="51">
        <v>0</v>
      </c>
      <c r="BD11" s="52">
        <v>0</v>
      </c>
      <c r="BE11" s="51">
        <v>0</v>
      </c>
      <c r="BF11" s="52">
        <v>3.1</v>
      </c>
      <c r="BG11" s="51">
        <v>0</v>
      </c>
      <c r="BH11" s="52">
        <v>0</v>
      </c>
      <c r="BI11" s="51">
        <v>2706</v>
      </c>
      <c r="BJ11" s="52">
        <v>3.1</v>
      </c>
      <c r="BK11" s="51">
        <v>0</v>
      </c>
      <c r="BL11" s="52">
        <v>0</v>
      </c>
      <c r="BM11" s="51">
        <v>207</v>
      </c>
      <c r="BN11" s="52">
        <v>3.1</v>
      </c>
      <c r="BO11" s="51">
        <v>0</v>
      </c>
      <c r="BP11" s="52">
        <v>0</v>
      </c>
      <c r="BQ11" s="51">
        <v>16685</v>
      </c>
      <c r="BR11" s="52">
        <v>3.1</v>
      </c>
      <c r="BS11" s="51">
        <v>0</v>
      </c>
      <c r="BT11" s="52">
        <v>0</v>
      </c>
      <c r="BU11" s="51">
        <v>0</v>
      </c>
      <c r="BV11" s="52">
        <v>3.1</v>
      </c>
      <c r="BW11" s="51">
        <v>0</v>
      </c>
      <c r="BX11" s="52">
        <v>0</v>
      </c>
      <c r="BY11" s="69">
        <v>74463</v>
      </c>
      <c r="BZ11" s="48">
        <v>3.1</v>
      </c>
      <c r="CA11" s="46"/>
      <c r="CB11" s="46"/>
      <c r="CC11" s="46"/>
      <c r="CD11" s="46"/>
      <c r="CE11" s="46"/>
      <c r="CF11" s="46"/>
      <c r="CG11" s="46"/>
      <c r="CH11" s="46"/>
      <c r="CI11" s="46"/>
      <c r="CJ11" s="46"/>
      <c r="CK11" s="46"/>
      <c r="CL11" s="46"/>
      <c r="CM11" s="46"/>
      <c r="CN11" s="46"/>
      <c r="CO11" s="46"/>
      <c r="CP11" s="46"/>
      <c r="CQ11" s="46"/>
      <c r="CR11" s="46"/>
      <c r="CS11" s="46"/>
      <c r="CT11" s="46"/>
      <c r="CU11" s="46"/>
      <c r="CV11" s="46"/>
      <c r="CW11" s="46"/>
      <c r="CX11" s="46"/>
      <c r="CY11" s="46"/>
      <c r="CZ11" s="46"/>
      <c r="DA11" s="46"/>
      <c r="DB11" s="46"/>
      <c r="DC11" s="46"/>
      <c r="DD11" s="46"/>
      <c r="DE11" s="46"/>
      <c r="DF11" s="46"/>
      <c r="DG11" s="46"/>
      <c r="DH11" s="46"/>
      <c r="DI11" s="46"/>
      <c r="DJ11" s="46"/>
      <c r="DK11" s="46"/>
      <c r="DL11" s="46"/>
      <c r="DM11" s="46"/>
      <c r="DN11" s="46"/>
      <c r="DO11" s="46"/>
      <c r="DP11" s="46"/>
      <c r="DQ11" s="46"/>
      <c r="DR11" s="46"/>
      <c r="DS11" s="46"/>
      <c r="DT11" s="46"/>
      <c r="DU11" s="46"/>
      <c r="DV11" s="46"/>
      <c r="DW11" s="46"/>
      <c r="DX11" s="46"/>
      <c r="DY11" s="46"/>
      <c r="DZ11" s="46"/>
      <c r="EA11" s="46"/>
      <c r="EB11" s="46"/>
      <c r="EC11" s="46"/>
      <c r="ED11" s="46"/>
      <c r="EE11" s="46"/>
      <c r="EF11" s="46"/>
      <c r="EG11" s="46"/>
      <c r="EH11" s="46"/>
      <c r="EI11" s="46"/>
      <c r="EJ11" s="46"/>
      <c r="EK11" s="46"/>
      <c r="EL11" s="46"/>
      <c r="EM11" s="46"/>
      <c r="EN11" s="46"/>
      <c r="EO11" s="46"/>
      <c r="EP11" s="46"/>
      <c r="EQ11" s="46"/>
      <c r="ER11" s="46"/>
      <c r="ES11" s="46"/>
      <c r="ET11" s="46"/>
      <c r="EU11" s="46"/>
      <c r="EV11" s="46"/>
      <c r="EW11" s="46"/>
      <c r="EX11" s="46"/>
      <c r="EY11" s="46"/>
      <c r="EZ11" s="46"/>
      <c r="FA11" s="46"/>
      <c r="FB11" s="46"/>
      <c r="FC11" s="46"/>
      <c r="FD11" s="46"/>
      <c r="FE11" s="46"/>
      <c r="FF11" s="46"/>
      <c r="FG11" s="46"/>
      <c r="FH11" s="46"/>
      <c r="FI11" s="46"/>
      <c r="FJ11" s="46"/>
      <c r="FK11" s="46"/>
      <c r="FL11" s="46"/>
      <c r="FM11" s="46"/>
      <c r="FN11" s="46"/>
      <c r="FO11" s="46"/>
      <c r="FP11" s="46"/>
      <c r="FQ11" s="46"/>
      <c r="FR11" s="46"/>
      <c r="FS11" s="46"/>
      <c r="FT11" s="46"/>
      <c r="FU11" s="46"/>
      <c r="FV11" s="46"/>
    </row>
    <row r="12" spans="2:178">
      <c r="B12" s="72" t="s">
        <v>5</v>
      </c>
      <c r="C12" s="51">
        <v>0</v>
      </c>
      <c r="D12" s="52">
        <v>0</v>
      </c>
      <c r="E12" s="51">
        <v>0</v>
      </c>
      <c r="F12" s="52">
        <v>0</v>
      </c>
      <c r="G12" s="51">
        <v>0</v>
      </c>
      <c r="H12" s="52">
        <v>3.2</v>
      </c>
      <c r="I12" s="51">
        <v>0</v>
      </c>
      <c r="J12" s="52">
        <v>3.2</v>
      </c>
      <c r="K12" s="51">
        <v>212505</v>
      </c>
      <c r="L12" s="52">
        <v>3.2</v>
      </c>
      <c r="M12" s="51">
        <v>0</v>
      </c>
      <c r="N12" s="52">
        <v>0</v>
      </c>
      <c r="O12" s="51">
        <v>0</v>
      </c>
      <c r="P12" s="52">
        <v>0</v>
      </c>
      <c r="Q12" s="51">
        <v>0</v>
      </c>
      <c r="R12" s="52">
        <v>0</v>
      </c>
      <c r="S12" s="51">
        <v>4143</v>
      </c>
      <c r="T12" s="52">
        <v>3.2</v>
      </c>
      <c r="U12" s="51">
        <v>401564</v>
      </c>
      <c r="V12" s="52">
        <v>3.2</v>
      </c>
      <c r="W12" s="51">
        <v>0</v>
      </c>
      <c r="X12" s="52">
        <v>3.2</v>
      </c>
      <c r="Y12" s="51">
        <v>0</v>
      </c>
      <c r="Z12" s="52">
        <v>0</v>
      </c>
      <c r="AA12" s="51">
        <v>0</v>
      </c>
      <c r="AB12" s="52">
        <v>0</v>
      </c>
      <c r="AC12" s="51">
        <v>0</v>
      </c>
      <c r="AD12" s="52">
        <v>0</v>
      </c>
      <c r="AE12" s="51">
        <v>0</v>
      </c>
      <c r="AF12" s="52">
        <v>0</v>
      </c>
      <c r="AG12" s="51">
        <v>870881</v>
      </c>
      <c r="AH12" s="52">
        <v>3.2</v>
      </c>
      <c r="AI12" s="51">
        <v>0</v>
      </c>
      <c r="AJ12" s="52">
        <v>0</v>
      </c>
      <c r="AK12" s="51">
        <v>1435208</v>
      </c>
      <c r="AL12" s="52">
        <v>3.2</v>
      </c>
      <c r="AM12" s="51">
        <v>0</v>
      </c>
      <c r="AN12" s="52">
        <v>3.2</v>
      </c>
      <c r="AO12" s="51">
        <v>0</v>
      </c>
      <c r="AP12" s="52">
        <v>0</v>
      </c>
      <c r="AQ12" s="51">
        <v>0</v>
      </c>
      <c r="AR12" s="52">
        <v>0</v>
      </c>
      <c r="AS12" s="51">
        <v>3248394</v>
      </c>
      <c r="AT12" s="52">
        <v>3.2</v>
      </c>
      <c r="AU12" s="51">
        <v>0</v>
      </c>
      <c r="AV12" s="52">
        <v>0</v>
      </c>
      <c r="AW12" s="51">
        <v>0</v>
      </c>
      <c r="AX12" s="52">
        <v>0</v>
      </c>
      <c r="AY12" s="51">
        <v>977569</v>
      </c>
      <c r="AZ12" s="52">
        <v>3.2</v>
      </c>
      <c r="BA12" s="51">
        <v>1045495</v>
      </c>
      <c r="BB12" s="52">
        <v>3.2</v>
      </c>
      <c r="BC12" s="51">
        <v>0</v>
      </c>
      <c r="BD12" s="52">
        <v>0</v>
      </c>
      <c r="BE12" s="51">
        <v>0</v>
      </c>
      <c r="BF12" s="52">
        <v>3.2</v>
      </c>
      <c r="BG12" s="51">
        <v>0</v>
      </c>
      <c r="BH12" s="52">
        <v>0</v>
      </c>
      <c r="BI12" s="51">
        <v>547544</v>
      </c>
      <c r="BJ12" s="52">
        <v>3.2</v>
      </c>
      <c r="BK12" s="51">
        <v>0</v>
      </c>
      <c r="BL12" s="52">
        <v>0</v>
      </c>
      <c r="BM12" s="51">
        <v>0</v>
      </c>
      <c r="BN12" s="52">
        <v>0</v>
      </c>
      <c r="BO12" s="51">
        <v>0</v>
      </c>
      <c r="BP12" s="52">
        <v>0</v>
      </c>
      <c r="BQ12" s="51">
        <v>0</v>
      </c>
      <c r="BR12" s="52">
        <v>3.2</v>
      </c>
      <c r="BS12" s="51">
        <v>0</v>
      </c>
      <c r="BT12" s="52">
        <v>3.2</v>
      </c>
      <c r="BU12" s="51">
        <v>465965</v>
      </c>
      <c r="BV12" s="52">
        <v>3.2</v>
      </c>
      <c r="BW12" s="51">
        <v>0</v>
      </c>
      <c r="BX12" s="52">
        <v>0</v>
      </c>
      <c r="BY12" s="69">
        <v>9209268</v>
      </c>
      <c r="BZ12" s="48">
        <v>3.2</v>
      </c>
      <c r="CA12" s="46"/>
      <c r="CB12" s="46"/>
      <c r="CC12" s="46"/>
      <c r="CD12" s="46"/>
      <c r="CE12" s="46"/>
      <c r="CF12" s="46"/>
      <c r="CG12" s="46"/>
      <c r="CH12" s="46"/>
      <c r="CI12" s="46"/>
      <c r="CJ12" s="46"/>
      <c r="CK12" s="46"/>
      <c r="CL12" s="46"/>
      <c r="CM12" s="46"/>
      <c r="CN12" s="46"/>
      <c r="CO12" s="46"/>
      <c r="CP12" s="46"/>
      <c r="CQ12" s="46"/>
      <c r="CR12" s="46"/>
      <c r="CS12" s="46"/>
      <c r="CT12" s="46"/>
      <c r="CU12" s="46"/>
      <c r="CV12" s="46"/>
      <c r="CW12" s="46"/>
      <c r="CX12" s="46"/>
      <c r="CY12" s="46"/>
      <c r="CZ12" s="46"/>
      <c r="DA12" s="46"/>
      <c r="DB12" s="46"/>
      <c r="DC12" s="46"/>
      <c r="DD12" s="46"/>
      <c r="DE12" s="46"/>
      <c r="DF12" s="46"/>
      <c r="DG12" s="46"/>
      <c r="DH12" s="46"/>
      <c r="DI12" s="46"/>
      <c r="DJ12" s="46"/>
      <c r="DK12" s="46"/>
      <c r="DL12" s="46"/>
      <c r="DM12" s="46"/>
      <c r="DN12" s="46"/>
      <c r="DO12" s="46"/>
      <c r="DP12" s="46"/>
      <c r="DQ12" s="46"/>
      <c r="DR12" s="46"/>
      <c r="DS12" s="46"/>
      <c r="DT12" s="46"/>
      <c r="DU12" s="46"/>
      <c r="DV12" s="46"/>
      <c r="DW12" s="46"/>
      <c r="DX12" s="46"/>
      <c r="DY12" s="46"/>
      <c r="DZ12" s="46"/>
      <c r="EA12" s="46"/>
      <c r="EB12" s="46"/>
      <c r="EC12" s="46"/>
      <c r="ED12" s="46"/>
      <c r="EE12" s="46"/>
      <c r="EF12" s="46"/>
      <c r="EG12" s="46"/>
      <c r="EH12" s="46"/>
      <c r="EI12" s="46"/>
      <c r="EJ12" s="46"/>
      <c r="EK12" s="46"/>
      <c r="EL12" s="46"/>
      <c r="EM12" s="46"/>
      <c r="EN12" s="46"/>
      <c r="EO12" s="46"/>
      <c r="EP12" s="46"/>
      <c r="EQ12" s="46"/>
      <c r="ER12" s="46"/>
      <c r="ES12" s="46"/>
      <c r="ET12" s="46"/>
      <c r="EU12" s="46"/>
      <c r="EV12" s="46"/>
      <c r="EW12" s="46"/>
      <c r="EX12" s="46"/>
      <c r="EY12" s="46"/>
      <c r="EZ12" s="46"/>
      <c r="FA12" s="46"/>
      <c r="FB12" s="46"/>
      <c r="FC12" s="46"/>
      <c r="FD12" s="46"/>
      <c r="FE12" s="46"/>
      <c r="FF12" s="46"/>
      <c r="FG12" s="46"/>
      <c r="FH12" s="46"/>
      <c r="FI12" s="46"/>
      <c r="FJ12" s="46"/>
      <c r="FK12" s="46"/>
      <c r="FL12" s="46"/>
      <c r="FM12" s="46"/>
      <c r="FN12" s="46"/>
      <c r="FO12" s="46"/>
      <c r="FP12" s="46"/>
      <c r="FQ12" s="46"/>
      <c r="FR12" s="46"/>
      <c r="FS12" s="46"/>
      <c r="FT12" s="46"/>
      <c r="FU12" s="46"/>
      <c r="FV12" s="46"/>
    </row>
    <row r="13" spans="2:178">
      <c r="B13" s="73" t="s">
        <v>6</v>
      </c>
      <c r="C13" s="55">
        <v>0</v>
      </c>
      <c r="D13" s="56">
        <v>0</v>
      </c>
      <c r="E13" s="55">
        <v>2975804</v>
      </c>
      <c r="F13" s="56">
        <v>3.3</v>
      </c>
      <c r="G13" s="55">
        <v>86099</v>
      </c>
      <c r="H13" s="56">
        <v>3.3</v>
      </c>
      <c r="I13" s="55">
        <v>3816554</v>
      </c>
      <c r="J13" s="56">
        <v>3.3</v>
      </c>
      <c r="K13" s="55">
        <v>0</v>
      </c>
      <c r="L13" s="56">
        <v>0</v>
      </c>
      <c r="M13" s="55">
        <v>1025701</v>
      </c>
      <c r="N13" s="56">
        <v>3.3</v>
      </c>
      <c r="O13" s="55">
        <v>2072776</v>
      </c>
      <c r="P13" s="56">
        <v>3.3</v>
      </c>
      <c r="Q13" s="55">
        <v>0</v>
      </c>
      <c r="R13" s="56">
        <v>0</v>
      </c>
      <c r="S13" s="55">
        <v>3238350</v>
      </c>
      <c r="T13" s="56">
        <v>3.3</v>
      </c>
      <c r="U13" s="55">
        <v>0</v>
      </c>
      <c r="V13" s="56">
        <v>3.3</v>
      </c>
      <c r="W13" s="55">
        <v>0</v>
      </c>
      <c r="X13" s="56">
        <v>3.3</v>
      </c>
      <c r="Y13" s="55">
        <v>0</v>
      </c>
      <c r="Z13" s="56">
        <v>0</v>
      </c>
      <c r="AA13" s="55">
        <v>0</v>
      </c>
      <c r="AB13" s="56">
        <v>0</v>
      </c>
      <c r="AC13" s="55">
        <v>0</v>
      </c>
      <c r="AD13" s="56">
        <v>0</v>
      </c>
      <c r="AE13" s="55">
        <v>0</v>
      </c>
      <c r="AF13" s="56">
        <v>0</v>
      </c>
      <c r="AG13" s="55">
        <v>0</v>
      </c>
      <c r="AH13" s="56">
        <v>0</v>
      </c>
      <c r="AI13" s="55">
        <v>0</v>
      </c>
      <c r="AJ13" s="56">
        <v>3.3</v>
      </c>
      <c r="AK13" s="55">
        <v>1813432</v>
      </c>
      <c r="AL13" s="56">
        <v>3.3</v>
      </c>
      <c r="AM13" s="55">
        <v>622727</v>
      </c>
      <c r="AN13" s="56">
        <v>3.3</v>
      </c>
      <c r="AO13" s="55">
        <v>0</v>
      </c>
      <c r="AP13" s="56">
        <v>0</v>
      </c>
      <c r="AQ13" s="55">
        <v>0</v>
      </c>
      <c r="AR13" s="56">
        <v>0</v>
      </c>
      <c r="AS13" s="55">
        <v>7016576</v>
      </c>
      <c r="AT13" s="56">
        <v>3.3</v>
      </c>
      <c r="AU13" s="55">
        <v>0</v>
      </c>
      <c r="AV13" s="56">
        <v>0</v>
      </c>
      <c r="AW13" s="55">
        <v>229647</v>
      </c>
      <c r="AX13" s="56">
        <v>3.3</v>
      </c>
      <c r="AY13" s="55">
        <v>0</v>
      </c>
      <c r="AZ13" s="56">
        <v>0</v>
      </c>
      <c r="BA13" s="55">
        <v>0</v>
      </c>
      <c r="BB13" s="56">
        <v>0</v>
      </c>
      <c r="BC13" s="55">
        <v>0</v>
      </c>
      <c r="BD13" s="56">
        <v>3.3</v>
      </c>
      <c r="BE13" s="55">
        <v>432697</v>
      </c>
      <c r="BF13" s="56">
        <v>3.3</v>
      </c>
      <c r="BG13" s="55">
        <v>0</v>
      </c>
      <c r="BH13" s="56">
        <v>0</v>
      </c>
      <c r="BI13" s="55">
        <v>1900252</v>
      </c>
      <c r="BJ13" s="56">
        <v>3.3</v>
      </c>
      <c r="BK13" s="55">
        <v>0</v>
      </c>
      <c r="BL13" s="56">
        <v>0</v>
      </c>
      <c r="BM13" s="55">
        <v>0</v>
      </c>
      <c r="BN13" s="56">
        <v>0</v>
      </c>
      <c r="BO13" s="55">
        <v>3923261</v>
      </c>
      <c r="BP13" s="56">
        <v>3.3</v>
      </c>
      <c r="BQ13" s="55">
        <v>247204</v>
      </c>
      <c r="BR13" s="56">
        <v>3.3</v>
      </c>
      <c r="BS13" s="55">
        <v>0</v>
      </c>
      <c r="BT13" s="56">
        <v>0</v>
      </c>
      <c r="BU13" s="55">
        <v>0</v>
      </c>
      <c r="BV13" s="56">
        <v>0</v>
      </c>
      <c r="BW13" s="55">
        <v>0</v>
      </c>
      <c r="BX13" s="56">
        <v>0</v>
      </c>
      <c r="BY13" s="74">
        <v>29401080</v>
      </c>
      <c r="BZ13" s="48">
        <v>3.3</v>
      </c>
      <c r="CA13" s="46"/>
      <c r="CB13" s="46"/>
      <c r="CC13" s="46"/>
      <c r="CD13" s="46"/>
      <c r="CE13" s="46"/>
      <c r="CF13" s="46"/>
      <c r="CG13" s="46"/>
      <c r="CH13" s="46"/>
      <c r="CI13" s="46"/>
      <c r="CJ13" s="46"/>
      <c r="CK13" s="46"/>
      <c r="CL13" s="46"/>
      <c r="CM13" s="46"/>
      <c r="CN13" s="46"/>
      <c r="CO13" s="46"/>
      <c r="CP13" s="46"/>
      <c r="CQ13" s="46"/>
      <c r="CR13" s="46"/>
      <c r="CS13" s="46"/>
      <c r="CT13" s="46"/>
      <c r="CU13" s="46"/>
      <c r="CV13" s="46"/>
      <c r="CW13" s="46"/>
      <c r="CX13" s="46"/>
      <c r="CY13" s="46"/>
      <c r="CZ13" s="46"/>
      <c r="DA13" s="46"/>
      <c r="DB13" s="46"/>
      <c r="DC13" s="46"/>
      <c r="DD13" s="46"/>
      <c r="DE13" s="46"/>
      <c r="DF13" s="46"/>
      <c r="DG13" s="46"/>
      <c r="DH13" s="46"/>
      <c r="DI13" s="46"/>
      <c r="DJ13" s="46"/>
      <c r="DK13" s="46"/>
      <c r="DL13" s="46"/>
      <c r="DM13" s="46"/>
      <c r="DN13" s="46"/>
      <c r="DO13" s="46"/>
      <c r="DP13" s="46"/>
      <c r="DQ13" s="46"/>
      <c r="DR13" s="46"/>
      <c r="DS13" s="46"/>
      <c r="DT13" s="46"/>
      <c r="DU13" s="46"/>
      <c r="DV13" s="46"/>
      <c r="DW13" s="46"/>
      <c r="DX13" s="46"/>
      <c r="DY13" s="46"/>
      <c r="DZ13" s="46"/>
      <c r="EA13" s="46"/>
      <c r="EB13" s="46"/>
      <c r="EC13" s="46"/>
      <c r="ED13" s="46"/>
      <c r="EE13" s="46"/>
      <c r="EF13" s="46"/>
      <c r="EG13" s="46"/>
      <c r="EH13" s="46"/>
      <c r="EI13" s="46"/>
      <c r="EJ13" s="46"/>
      <c r="EK13" s="46"/>
      <c r="EL13" s="46"/>
      <c r="EM13" s="46"/>
      <c r="EN13" s="46"/>
      <c r="EO13" s="46"/>
      <c r="EP13" s="46"/>
      <c r="EQ13" s="46"/>
      <c r="ER13" s="46"/>
      <c r="ES13" s="46"/>
      <c r="ET13" s="46"/>
      <c r="EU13" s="46"/>
      <c r="EV13" s="46"/>
      <c r="EW13" s="46"/>
      <c r="EX13" s="46"/>
      <c r="EY13" s="46"/>
      <c r="EZ13" s="46"/>
      <c r="FA13" s="46"/>
      <c r="FB13" s="46"/>
      <c r="FC13" s="46"/>
      <c r="FD13" s="46"/>
      <c r="FE13" s="46"/>
      <c r="FF13" s="46"/>
      <c r="FG13" s="46"/>
      <c r="FH13" s="46"/>
      <c r="FI13" s="46"/>
      <c r="FJ13" s="46"/>
      <c r="FK13" s="46"/>
      <c r="FL13" s="46"/>
      <c r="FM13" s="46"/>
      <c r="FN13" s="46"/>
      <c r="FO13" s="46"/>
      <c r="FP13" s="46"/>
      <c r="FQ13" s="46"/>
      <c r="FR13" s="46"/>
      <c r="FS13" s="46"/>
      <c r="FT13" s="46"/>
      <c r="FU13" s="46"/>
      <c r="FV13" s="46"/>
    </row>
    <row r="14" spans="2:178">
      <c r="B14" s="72" t="s">
        <v>7</v>
      </c>
      <c r="C14" s="51">
        <v>0</v>
      </c>
      <c r="D14" s="52">
        <v>0</v>
      </c>
      <c r="E14" s="51">
        <v>1273314</v>
      </c>
      <c r="F14" s="52">
        <v>3.4</v>
      </c>
      <c r="G14" s="51">
        <v>0</v>
      </c>
      <c r="H14" s="52">
        <v>0</v>
      </c>
      <c r="I14" s="51">
        <v>3521502</v>
      </c>
      <c r="J14" s="52">
        <v>3.4</v>
      </c>
      <c r="K14" s="51">
        <v>0</v>
      </c>
      <c r="L14" s="52">
        <v>0</v>
      </c>
      <c r="M14" s="51">
        <v>1012826</v>
      </c>
      <c r="N14" s="52">
        <v>3.4</v>
      </c>
      <c r="O14" s="51">
        <v>0</v>
      </c>
      <c r="P14" s="52">
        <v>0</v>
      </c>
      <c r="Q14" s="51">
        <v>0</v>
      </c>
      <c r="R14" s="52">
        <v>0</v>
      </c>
      <c r="S14" s="51">
        <v>8126475</v>
      </c>
      <c r="T14" s="52">
        <v>3.4</v>
      </c>
      <c r="U14" s="51">
        <v>0</v>
      </c>
      <c r="V14" s="52">
        <v>3.4</v>
      </c>
      <c r="W14" s="51">
        <v>0</v>
      </c>
      <c r="X14" s="52">
        <v>3.4</v>
      </c>
      <c r="Y14" s="51">
        <v>0</v>
      </c>
      <c r="Z14" s="52">
        <v>0</v>
      </c>
      <c r="AA14" s="51">
        <v>0</v>
      </c>
      <c r="AB14" s="52">
        <v>0</v>
      </c>
      <c r="AC14" s="51">
        <v>0</v>
      </c>
      <c r="AD14" s="52">
        <v>0</v>
      </c>
      <c r="AE14" s="51">
        <v>0</v>
      </c>
      <c r="AF14" s="52">
        <v>0</v>
      </c>
      <c r="AG14" s="51">
        <v>0</v>
      </c>
      <c r="AH14" s="52">
        <v>0</v>
      </c>
      <c r="AI14" s="51">
        <v>0</v>
      </c>
      <c r="AJ14" s="52">
        <v>3.4</v>
      </c>
      <c r="AK14" s="51">
        <v>12481862</v>
      </c>
      <c r="AL14" s="52">
        <v>3.4</v>
      </c>
      <c r="AM14" s="51">
        <v>862304</v>
      </c>
      <c r="AN14" s="52">
        <v>3.4</v>
      </c>
      <c r="AO14" s="51">
        <v>0</v>
      </c>
      <c r="AP14" s="52">
        <v>0</v>
      </c>
      <c r="AQ14" s="51">
        <v>0</v>
      </c>
      <c r="AR14" s="52">
        <v>0</v>
      </c>
      <c r="AS14" s="51">
        <v>9360574</v>
      </c>
      <c r="AT14" s="52">
        <v>3.4</v>
      </c>
      <c r="AU14" s="51">
        <v>0</v>
      </c>
      <c r="AV14" s="52">
        <v>0</v>
      </c>
      <c r="AW14" s="51">
        <v>108131</v>
      </c>
      <c r="AX14" s="52">
        <v>3.4</v>
      </c>
      <c r="AY14" s="51">
        <v>0</v>
      </c>
      <c r="AZ14" s="52">
        <v>0</v>
      </c>
      <c r="BA14" s="51">
        <v>0</v>
      </c>
      <c r="BB14" s="52">
        <v>0</v>
      </c>
      <c r="BC14" s="51">
        <v>0</v>
      </c>
      <c r="BD14" s="52">
        <v>3.4</v>
      </c>
      <c r="BE14" s="51">
        <v>0</v>
      </c>
      <c r="BF14" s="52">
        <v>0</v>
      </c>
      <c r="BG14" s="51">
        <v>0</v>
      </c>
      <c r="BH14" s="52">
        <v>0</v>
      </c>
      <c r="BI14" s="51">
        <v>8120935</v>
      </c>
      <c r="BJ14" s="52">
        <v>3.4</v>
      </c>
      <c r="BK14" s="51">
        <v>0</v>
      </c>
      <c r="BL14" s="52">
        <v>0</v>
      </c>
      <c r="BM14" s="51">
        <v>0</v>
      </c>
      <c r="BN14" s="52">
        <v>0</v>
      </c>
      <c r="BO14" s="51">
        <v>0</v>
      </c>
      <c r="BP14" s="52">
        <v>0</v>
      </c>
      <c r="BQ14" s="51">
        <v>0</v>
      </c>
      <c r="BR14" s="52">
        <v>0</v>
      </c>
      <c r="BS14" s="51">
        <v>0</v>
      </c>
      <c r="BT14" s="52">
        <v>0</v>
      </c>
      <c r="BU14" s="51">
        <v>0</v>
      </c>
      <c r="BV14" s="52">
        <v>0</v>
      </c>
      <c r="BW14" s="51">
        <v>0</v>
      </c>
      <c r="BX14" s="52">
        <v>0</v>
      </c>
      <c r="BY14" s="69">
        <v>44867923</v>
      </c>
      <c r="BZ14" s="48">
        <v>3.4</v>
      </c>
      <c r="CA14" s="46"/>
      <c r="CB14" s="46"/>
      <c r="CC14" s="46"/>
      <c r="CD14" s="46"/>
      <c r="CE14" s="46"/>
      <c r="CF14" s="46"/>
      <c r="CG14" s="46"/>
      <c r="CH14" s="46"/>
      <c r="CI14" s="46"/>
      <c r="CJ14" s="46"/>
      <c r="CK14" s="46"/>
      <c r="CL14" s="46"/>
      <c r="CM14" s="46"/>
      <c r="CN14" s="46"/>
      <c r="CO14" s="46"/>
      <c r="CP14" s="46"/>
      <c r="CQ14" s="46"/>
      <c r="CR14" s="46"/>
      <c r="CS14" s="46"/>
      <c r="CT14" s="46"/>
      <c r="CU14" s="46"/>
      <c r="CV14" s="46"/>
      <c r="CW14" s="46"/>
      <c r="CX14" s="46"/>
      <c r="CY14" s="46"/>
      <c r="CZ14" s="46"/>
      <c r="DA14" s="46"/>
      <c r="DB14" s="46"/>
      <c r="DC14" s="46"/>
      <c r="DD14" s="46"/>
      <c r="DE14" s="46"/>
      <c r="DF14" s="46"/>
      <c r="DG14" s="46"/>
      <c r="DH14" s="46"/>
      <c r="DI14" s="46"/>
      <c r="DJ14" s="46"/>
      <c r="DK14" s="46"/>
      <c r="DL14" s="46"/>
      <c r="DM14" s="46"/>
      <c r="DN14" s="46"/>
      <c r="DO14" s="46"/>
      <c r="DP14" s="46"/>
      <c r="DQ14" s="46"/>
      <c r="DR14" s="46"/>
      <c r="DS14" s="46"/>
      <c r="DT14" s="46"/>
      <c r="DU14" s="46"/>
      <c r="DV14" s="46"/>
      <c r="DW14" s="46"/>
      <c r="DX14" s="46"/>
      <c r="DY14" s="46"/>
      <c r="DZ14" s="46"/>
      <c r="EA14" s="46"/>
      <c r="EB14" s="46"/>
      <c r="EC14" s="46"/>
      <c r="ED14" s="46"/>
      <c r="EE14" s="46"/>
      <c r="EF14" s="46"/>
      <c r="EG14" s="46"/>
      <c r="EH14" s="46"/>
      <c r="EI14" s="46"/>
      <c r="EJ14" s="46"/>
      <c r="EK14" s="46"/>
      <c r="EL14" s="46"/>
      <c r="EM14" s="46"/>
      <c r="EN14" s="46"/>
      <c r="EO14" s="46"/>
      <c r="EP14" s="46"/>
      <c r="EQ14" s="46"/>
      <c r="ER14" s="46"/>
      <c r="ES14" s="46"/>
      <c r="ET14" s="46"/>
      <c r="EU14" s="46"/>
      <c r="EV14" s="46"/>
      <c r="EW14" s="46"/>
      <c r="EX14" s="46"/>
      <c r="EY14" s="46"/>
      <c r="EZ14" s="46"/>
      <c r="FA14" s="46"/>
      <c r="FB14" s="46"/>
      <c r="FC14" s="46"/>
      <c r="FD14" s="46"/>
      <c r="FE14" s="46"/>
      <c r="FF14" s="46"/>
      <c r="FG14" s="46"/>
      <c r="FH14" s="46"/>
      <c r="FI14" s="46"/>
      <c r="FJ14" s="46"/>
      <c r="FK14" s="46"/>
      <c r="FL14" s="46"/>
      <c r="FM14" s="46"/>
      <c r="FN14" s="46"/>
      <c r="FO14" s="46"/>
      <c r="FP14" s="46"/>
      <c r="FQ14" s="46"/>
      <c r="FR14" s="46"/>
      <c r="FS14" s="46"/>
      <c r="FT14" s="46"/>
      <c r="FU14" s="46"/>
      <c r="FV14" s="46"/>
    </row>
    <row r="15" spans="2:178">
      <c r="B15" s="72" t="s">
        <v>8</v>
      </c>
      <c r="C15" s="51">
        <v>0</v>
      </c>
      <c r="D15" s="52">
        <v>0</v>
      </c>
      <c r="E15" s="51">
        <v>0</v>
      </c>
      <c r="F15" s="52">
        <v>0</v>
      </c>
      <c r="G15" s="51">
        <v>0</v>
      </c>
      <c r="H15" s="52">
        <v>0</v>
      </c>
      <c r="I15" s="51">
        <v>4933131</v>
      </c>
      <c r="J15" s="52">
        <v>3.5</v>
      </c>
      <c r="K15" s="51">
        <v>0</v>
      </c>
      <c r="L15" s="52">
        <v>0</v>
      </c>
      <c r="M15" s="51">
        <v>0</v>
      </c>
      <c r="N15" s="52">
        <v>0</v>
      </c>
      <c r="O15" s="51">
        <v>0</v>
      </c>
      <c r="P15" s="52">
        <v>0</v>
      </c>
      <c r="Q15" s="51">
        <v>0</v>
      </c>
      <c r="R15" s="52">
        <v>0</v>
      </c>
      <c r="S15" s="51">
        <v>0</v>
      </c>
      <c r="T15" s="52">
        <v>0</v>
      </c>
      <c r="U15" s="51">
        <v>0</v>
      </c>
      <c r="V15" s="52">
        <v>3.5</v>
      </c>
      <c r="W15" s="51">
        <v>0</v>
      </c>
      <c r="X15" s="52">
        <v>0</v>
      </c>
      <c r="Y15" s="51">
        <v>0</v>
      </c>
      <c r="Z15" s="52">
        <v>0</v>
      </c>
      <c r="AA15" s="51">
        <v>0</v>
      </c>
      <c r="AB15" s="52">
        <v>0</v>
      </c>
      <c r="AC15" s="51">
        <v>0</v>
      </c>
      <c r="AD15" s="52">
        <v>0</v>
      </c>
      <c r="AE15" s="51">
        <v>0</v>
      </c>
      <c r="AF15" s="52">
        <v>0</v>
      </c>
      <c r="AG15" s="51">
        <v>0</v>
      </c>
      <c r="AH15" s="52">
        <v>0</v>
      </c>
      <c r="AI15" s="51">
        <v>0</v>
      </c>
      <c r="AJ15" s="52">
        <v>0</v>
      </c>
      <c r="AK15" s="51">
        <v>0</v>
      </c>
      <c r="AL15" s="52">
        <v>0</v>
      </c>
      <c r="AM15" s="51">
        <v>0</v>
      </c>
      <c r="AN15" s="52">
        <v>0</v>
      </c>
      <c r="AO15" s="51">
        <v>0</v>
      </c>
      <c r="AP15" s="52">
        <v>0</v>
      </c>
      <c r="AQ15" s="51">
        <v>0</v>
      </c>
      <c r="AR15" s="52">
        <v>0</v>
      </c>
      <c r="AS15" s="51">
        <v>388818</v>
      </c>
      <c r="AT15" s="52">
        <v>3.5</v>
      </c>
      <c r="AU15" s="51">
        <v>0</v>
      </c>
      <c r="AV15" s="52">
        <v>0</v>
      </c>
      <c r="AW15" s="51">
        <v>0</v>
      </c>
      <c r="AX15" s="52">
        <v>0</v>
      </c>
      <c r="AY15" s="51">
        <v>0</v>
      </c>
      <c r="AZ15" s="52">
        <v>0</v>
      </c>
      <c r="BA15" s="51">
        <v>0</v>
      </c>
      <c r="BB15" s="52">
        <v>0</v>
      </c>
      <c r="BC15" s="51">
        <v>0</v>
      </c>
      <c r="BD15" s="52">
        <v>3.5</v>
      </c>
      <c r="BE15" s="51">
        <v>0</v>
      </c>
      <c r="BF15" s="52">
        <v>0</v>
      </c>
      <c r="BG15" s="51">
        <v>0</v>
      </c>
      <c r="BH15" s="52">
        <v>0</v>
      </c>
      <c r="BI15" s="51">
        <v>8982900</v>
      </c>
      <c r="BJ15" s="52">
        <v>3.5</v>
      </c>
      <c r="BK15" s="51">
        <v>0</v>
      </c>
      <c r="BL15" s="52">
        <v>0</v>
      </c>
      <c r="BM15" s="51">
        <v>0</v>
      </c>
      <c r="BN15" s="52">
        <v>0</v>
      </c>
      <c r="BO15" s="51">
        <v>0</v>
      </c>
      <c r="BP15" s="52">
        <v>0</v>
      </c>
      <c r="BQ15" s="51">
        <v>0</v>
      </c>
      <c r="BR15" s="52">
        <v>0</v>
      </c>
      <c r="BS15" s="51">
        <v>0</v>
      </c>
      <c r="BT15" s="52">
        <v>0</v>
      </c>
      <c r="BU15" s="51">
        <v>0</v>
      </c>
      <c r="BV15" s="52">
        <v>0</v>
      </c>
      <c r="BW15" s="51">
        <v>0</v>
      </c>
      <c r="BX15" s="52">
        <v>0</v>
      </c>
      <c r="BY15" s="69">
        <v>14304849</v>
      </c>
      <c r="BZ15" s="48">
        <v>3.5</v>
      </c>
      <c r="CA15" s="46"/>
      <c r="CB15" s="46"/>
      <c r="CC15" s="46"/>
      <c r="CD15" s="46"/>
      <c r="CE15" s="46"/>
      <c r="CF15" s="46"/>
      <c r="CG15" s="46"/>
      <c r="CH15" s="46"/>
      <c r="CI15" s="46"/>
      <c r="CJ15" s="46"/>
      <c r="CK15" s="46"/>
      <c r="CL15" s="46"/>
      <c r="CM15" s="46"/>
      <c r="CN15" s="46"/>
      <c r="CO15" s="46"/>
      <c r="CP15" s="46"/>
      <c r="CQ15" s="46"/>
      <c r="CR15" s="46"/>
      <c r="CS15" s="46"/>
      <c r="CT15" s="46"/>
      <c r="CU15" s="46"/>
      <c r="CV15" s="46"/>
      <c r="CW15" s="46"/>
      <c r="CX15" s="46"/>
      <c r="CY15" s="46"/>
      <c r="CZ15" s="46"/>
      <c r="DA15" s="46"/>
      <c r="DB15" s="46"/>
      <c r="DC15" s="46"/>
      <c r="DD15" s="46"/>
      <c r="DE15" s="46"/>
      <c r="DF15" s="46"/>
      <c r="DG15" s="46"/>
      <c r="DH15" s="46"/>
      <c r="DI15" s="46"/>
      <c r="DJ15" s="46"/>
      <c r="DK15" s="46"/>
      <c r="DL15" s="46"/>
      <c r="DM15" s="46"/>
      <c r="DN15" s="46"/>
      <c r="DO15" s="46"/>
      <c r="DP15" s="46"/>
      <c r="DQ15" s="46"/>
      <c r="DR15" s="46"/>
      <c r="DS15" s="46"/>
      <c r="DT15" s="46"/>
      <c r="DU15" s="46"/>
      <c r="DV15" s="46"/>
      <c r="DW15" s="46"/>
      <c r="DX15" s="46"/>
      <c r="DY15" s="46"/>
      <c r="DZ15" s="46"/>
      <c r="EA15" s="46"/>
      <c r="EB15" s="46"/>
      <c r="EC15" s="46"/>
      <c r="ED15" s="46"/>
      <c r="EE15" s="46"/>
      <c r="EF15" s="46"/>
      <c r="EG15" s="46"/>
      <c r="EH15" s="46"/>
      <c r="EI15" s="46"/>
      <c r="EJ15" s="46"/>
      <c r="EK15" s="46"/>
      <c r="EL15" s="46"/>
      <c r="EM15" s="46"/>
      <c r="EN15" s="46"/>
      <c r="EO15" s="46"/>
      <c r="EP15" s="46"/>
      <c r="EQ15" s="46"/>
      <c r="ER15" s="46"/>
      <c r="ES15" s="46"/>
      <c r="ET15" s="46"/>
      <c r="EU15" s="46"/>
      <c r="EV15" s="46"/>
      <c r="EW15" s="46"/>
      <c r="EX15" s="46"/>
      <c r="EY15" s="46"/>
      <c r="EZ15" s="46"/>
      <c r="FA15" s="46"/>
      <c r="FB15" s="46"/>
      <c r="FC15" s="46"/>
      <c r="FD15" s="46"/>
      <c r="FE15" s="46"/>
      <c r="FF15" s="46"/>
      <c r="FG15" s="46"/>
      <c r="FH15" s="46"/>
      <c r="FI15" s="46"/>
      <c r="FJ15" s="46"/>
      <c r="FK15" s="46"/>
      <c r="FL15" s="46"/>
      <c r="FM15" s="46"/>
      <c r="FN15" s="46"/>
      <c r="FO15" s="46"/>
      <c r="FP15" s="46"/>
      <c r="FQ15" s="46"/>
      <c r="FR15" s="46"/>
      <c r="FS15" s="46"/>
      <c r="FT15" s="46"/>
      <c r="FU15" s="46"/>
      <c r="FV15" s="46"/>
    </row>
    <row r="16" spans="2:178">
      <c r="B16" s="75" t="s">
        <v>9</v>
      </c>
      <c r="C16" s="53">
        <v>0</v>
      </c>
      <c r="D16" s="54">
        <v>0</v>
      </c>
      <c r="E16" s="53">
        <v>0</v>
      </c>
      <c r="F16" s="54">
        <v>0</v>
      </c>
      <c r="G16" s="53">
        <v>0</v>
      </c>
      <c r="H16" s="54">
        <v>0</v>
      </c>
      <c r="I16" s="53">
        <v>288056</v>
      </c>
      <c r="J16" s="54">
        <v>3.6</v>
      </c>
      <c r="K16" s="53">
        <v>0</v>
      </c>
      <c r="L16" s="54">
        <v>0</v>
      </c>
      <c r="M16" s="53">
        <v>0</v>
      </c>
      <c r="N16" s="54">
        <v>0</v>
      </c>
      <c r="O16" s="53">
        <v>0</v>
      </c>
      <c r="P16" s="54">
        <v>0</v>
      </c>
      <c r="Q16" s="53">
        <v>0</v>
      </c>
      <c r="R16" s="54">
        <v>0</v>
      </c>
      <c r="S16" s="53">
        <v>0</v>
      </c>
      <c r="T16" s="54">
        <v>0</v>
      </c>
      <c r="U16" s="53">
        <v>0</v>
      </c>
      <c r="V16" s="54">
        <v>0</v>
      </c>
      <c r="W16" s="53">
        <v>0</v>
      </c>
      <c r="X16" s="54">
        <v>0</v>
      </c>
      <c r="Y16" s="53">
        <v>0</v>
      </c>
      <c r="Z16" s="54">
        <v>0</v>
      </c>
      <c r="AA16" s="53">
        <v>0</v>
      </c>
      <c r="AB16" s="54">
        <v>0</v>
      </c>
      <c r="AC16" s="53">
        <v>0</v>
      </c>
      <c r="AD16" s="54">
        <v>0</v>
      </c>
      <c r="AE16" s="53">
        <v>0</v>
      </c>
      <c r="AF16" s="54">
        <v>0</v>
      </c>
      <c r="AG16" s="53">
        <v>0</v>
      </c>
      <c r="AH16" s="54">
        <v>0</v>
      </c>
      <c r="AI16" s="53">
        <v>0</v>
      </c>
      <c r="AJ16" s="54">
        <v>0</v>
      </c>
      <c r="AK16" s="53">
        <v>0</v>
      </c>
      <c r="AL16" s="54">
        <v>0</v>
      </c>
      <c r="AM16" s="53">
        <v>0</v>
      </c>
      <c r="AN16" s="54">
        <v>0</v>
      </c>
      <c r="AO16" s="53">
        <v>0</v>
      </c>
      <c r="AP16" s="54">
        <v>0</v>
      </c>
      <c r="AQ16" s="53">
        <v>0</v>
      </c>
      <c r="AR16" s="54">
        <v>0</v>
      </c>
      <c r="AS16" s="53">
        <v>1226941</v>
      </c>
      <c r="AT16" s="54">
        <v>3.6</v>
      </c>
      <c r="AU16" s="53">
        <v>0</v>
      </c>
      <c r="AV16" s="54">
        <v>0</v>
      </c>
      <c r="AW16" s="53">
        <v>0</v>
      </c>
      <c r="AX16" s="54">
        <v>0</v>
      </c>
      <c r="AY16" s="53">
        <v>0</v>
      </c>
      <c r="AZ16" s="54">
        <v>0</v>
      </c>
      <c r="BA16" s="53">
        <v>0</v>
      </c>
      <c r="BB16" s="54">
        <v>0</v>
      </c>
      <c r="BC16" s="53">
        <v>0</v>
      </c>
      <c r="BD16" s="54">
        <v>3.6</v>
      </c>
      <c r="BE16" s="53">
        <v>0</v>
      </c>
      <c r="BF16" s="54">
        <v>0</v>
      </c>
      <c r="BG16" s="53">
        <v>0</v>
      </c>
      <c r="BH16" s="54">
        <v>0</v>
      </c>
      <c r="BI16" s="53">
        <v>2887208</v>
      </c>
      <c r="BJ16" s="54">
        <v>3.6</v>
      </c>
      <c r="BK16" s="53">
        <v>0</v>
      </c>
      <c r="BL16" s="54">
        <v>0</v>
      </c>
      <c r="BM16" s="53">
        <v>0</v>
      </c>
      <c r="BN16" s="54">
        <v>0</v>
      </c>
      <c r="BO16" s="53">
        <v>0</v>
      </c>
      <c r="BP16" s="54">
        <v>0</v>
      </c>
      <c r="BQ16" s="53">
        <v>0</v>
      </c>
      <c r="BR16" s="54">
        <v>0</v>
      </c>
      <c r="BS16" s="53">
        <v>0</v>
      </c>
      <c r="BT16" s="54">
        <v>0</v>
      </c>
      <c r="BU16" s="53">
        <v>0</v>
      </c>
      <c r="BV16" s="54">
        <v>0</v>
      </c>
      <c r="BW16" s="53">
        <v>0</v>
      </c>
      <c r="BX16" s="54">
        <v>0</v>
      </c>
      <c r="BY16" s="76">
        <v>4402205</v>
      </c>
      <c r="BZ16" s="48">
        <v>3.6</v>
      </c>
      <c r="CA16" s="46"/>
      <c r="CB16" s="46"/>
      <c r="CC16" s="46"/>
      <c r="CD16" s="46"/>
      <c r="CE16" s="46"/>
      <c r="CF16" s="46"/>
      <c r="CG16" s="46"/>
      <c r="CH16" s="46"/>
      <c r="CI16" s="46"/>
      <c r="CJ16" s="46"/>
      <c r="CK16" s="46"/>
      <c r="CL16" s="46"/>
      <c r="CM16" s="46"/>
      <c r="CN16" s="46"/>
      <c r="CO16" s="46"/>
      <c r="CP16" s="46"/>
      <c r="CQ16" s="46"/>
      <c r="CR16" s="46"/>
      <c r="CS16" s="46"/>
      <c r="CT16" s="46"/>
      <c r="CU16" s="46"/>
      <c r="CV16" s="46"/>
      <c r="CW16" s="46"/>
      <c r="CX16" s="46"/>
      <c r="CY16" s="46"/>
      <c r="CZ16" s="46"/>
      <c r="DA16" s="46"/>
      <c r="DB16" s="46"/>
      <c r="DC16" s="46"/>
      <c r="DD16" s="46"/>
      <c r="DE16" s="46"/>
      <c r="DF16" s="46"/>
      <c r="DG16" s="46"/>
      <c r="DH16" s="46"/>
      <c r="DI16" s="46"/>
      <c r="DJ16" s="46"/>
      <c r="DK16" s="46"/>
      <c r="DL16" s="46"/>
      <c r="DM16" s="46"/>
      <c r="DN16" s="46"/>
      <c r="DO16" s="46"/>
      <c r="DP16" s="46"/>
      <c r="DQ16" s="46"/>
      <c r="DR16" s="46"/>
      <c r="DS16" s="46"/>
      <c r="DT16" s="46"/>
      <c r="DU16" s="46"/>
      <c r="DV16" s="46"/>
      <c r="DW16" s="46"/>
      <c r="DX16" s="46"/>
      <c r="DY16" s="46"/>
      <c r="DZ16" s="46"/>
      <c r="EA16" s="46"/>
      <c r="EB16" s="46"/>
      <c r="EC16" s="46"/>
      <c r="ED16" s="46"/>
      <c r="EE16" s="46"/>
      <c r="EF16" s="46"/>
      <c r="EG16" s="46"/>
      <c r="EH16" s="46"/>
      <c r="EI16" s="46"/>
      <c r="EJ16" s="46"/>
      <c r="EK16" s="46"/>
      <c r="EL16" s="46"/>
      <c r="EM16" s="46"/>
      <c r="EN16" s="46"/>
      <c r="EO16" s="46"/>
      <c r="EP16" s="46"/>
      <c r="EQ16" s="46"/>
      <c r="ER16" s="46"/>
      <c r="ES16" s="46"/>
      <c r="ET16" s="46"/>
      <c r="EU16" s="46"/>
      <c r="EV16" s="46"/>
      <c r="EW16" s="46"/>
      <c r="EX16" s="46"/>
      <c r="EY16" s="46"/>
      <c r="EZ16" s="46"/>
      <c r="FA16" s="46"/>
      <c r="FB16" s="46"/>
      <c r="FC16" s="46"/>
      <c r="FD16" s="46"/>
      <c r="FE16" s="46"/>
      <c r="FF16" s="46"/>
      <c r="FG16" s="46"/>
      <c r="FH16" s="46"/>
      <c r="FI16" s="46"/>
      <c r="FJ16" s="46"/>
      <c r="FK16" s="46"/>
      <c r="FL16" s="46"/>
      <c r="FM16" s="46"/>
      <c r="FN16" s="46"/>
      <c r="FO16" s="46"/>
      <c r="FP16" s="46"/>
      <c r="FQ16" s="46"/>
      <c r="FR16" s="46"/>
      <c r="FS16" s="46"/>
      <c r="FT16" s="46"/>
      <c r="FU16" s="46"/>
      <c r="FV16" s="46"/>
    </row>
    <row r="17" spans="2:178">
      <c r="B17" s="68" t="s">
        <v>10</v>
      </c>
      <c r="C17" s="51">
        <v>138565</v>
      </c>
      <c r="D17" s="52">
        <v>4.0999999999999996</v>
      </c>
      <c r="E17" s="51">
        <v>0</v>
      </c>
      <c r="F17" s="52">
        <v>0</v>
      </c>
      <c r="G17" s="51">
        <v>0</v>
      </c>
      <c r="H17" s="52">
        <v>0</v>
      </c>
      <c r="I17" s="51">
        <v>24403</v>
      </c>
      <c r="J17" s="52">
        <v>4.0999999999999996</v>
      </c>
      <c r="K17" s="51">
        <v>0</v>
      </c>
      <c r="L17" s="52">
        <v>0</v>
      </c>
      <c r="M17" s="51">
        <v>0</v>
      </c>
      <c r="N17" s="52">
        <v>0</v>
      </c>
      <c r="O17" s="51">
        <v>0</v>
      </c>
      <c r="P17" s="52">
        <v>0</v>
      </c>
      <c r="Q17" s="51">
        <v>0</v>
      </c>
      <c r="R17" s="52">
        <v>0</v>
      </c>
      <c r="S17" s="51">
        <v>104142</v>
      </c>
      <c r="T17" s="52">
        <v>4.0999999999999996</v>
      </c>
      <c r="U17" s="51">
        <v>0</v>
      </c>
      <c r="V17" s="52">
        <v>0</v>
      </c>
      <c r="W17" s="51">
        <v>311</v>
      </c>
      <c r="X17" s="52">
        <v>4.0999999999999996</v>
      </c>
      <c r="Y17" s="51">
        <v>43747</v>
      </c>
      <c r="Z17" s="52">
        <v>4.0999999999999996</v>
      </c>
      <c r="AA17" s="51">
        <v>145564</v>
      </c>
      <c r="AB17" s="52">
        <v>4.0999999999999996</v>
      </c>
      <c r="AC17" s="51">
        <v>26172</v>
      </c>
      <c r="AD17" s="52">
        <v>4.2</v>
      </c>
      <c r="AE17" s="51">
        <v>10304</v>
      </c>
      <c r="AF17" s="52">
        <v>4.0999999999999996</v>
      </c>
      <c r="AG17" s="51">
        <v>123</v>
      </c>
      <c r="AH17" s="52">
        <v>4.0999999999999996</v>
      </c>
      <c r="AI17" s="51">
        <v>7052</v>
      </c>
      <c r="AJ17" s="52">
        <v>4.0999999999999996</v>
      </c>
      <c r="AK17" s="51">
        <v>7174</v>
      </c>
      <c r="AL17" s="52">
        <v>4.0999999999999996</v>
      </c>
      <c r="AM17" s="51">
        <v>3666</v>
      </c>
      <c r="AN17" s="52">
        <v>4.0999999999999996</v>
      </c>
      <c r="AO17" s="51">
        <v>21016</v>
      </c>
      <c r="AP17" s="52">
        <v>4.0999999999999996</v>
      </c>
      <c r="AQ17" s="51">
        <v>0</v>
      </c>
      <c r="AR17" s="52">
        <v>0</v>
      </c>
      <c r="AS17" s="51">
        <v>32717</v>
      </c>
      <c r="AT17" s="52">
        <v>4.0999999999999996</v>
      </c>
      <c r="AU17" s="51">
        <v>13453</v>
      </c>
      <c r="AV17" s="52">
        <v>4.3</v>
      </c>
      <c r="AW17" s="51">
        <v>0</v>
      </c>
      <c r="AX17" s="52">
        <v>0</v>
      </c>
      <c r="AY17" s="51">
        <v>10073</v>
      </c>
      <c r="AZ17" s="52">
        <v>4.0999999999999996</v>
      </c>
      <c r="BA17" s="51">
        <v>0</v>
      </c>
      <c r="BB17" s="52">
        <v>4.3</v>
      </c>
      <c r="BC17" s="51">
        <v>24344</v>
      </c>
      <c r="BD17" s="52">
        <v>4.0999999999999996</v>
      </c>
      <c r="BE17" s="51">
        <v>0</v>
      </c>
      <c r="BF17" s="52">
        <v>4.0999999999999996</v>
      </c>
      <c r="BG17" s="51">
        <v>10855</v>
      </c>
      <c r="BH17" s="52">
        <v>4.2</v>
      </c>
      <c r="BI17" s="51">
        <v>77551</v>
      </c>
      <c r="BJ17" s="52">
        <v>4.0999999999999996</v>
      </c>
      <c r="BK17" s="51">
        <v>22840</v>
      </c>
      <c r="BL17" s="52">
        <v>4.0999999999999996</v>
      </c>
      <c r="BM17" s="51">
        <v>0</v>
      </c>
      <c r="BN17" s="52">
        <v>4.0999999999999996</v>
      </c>
      <c r="BO17" s="51">
        <v>0</v>
      </c>
      <c r="BP17" s="52">
        <v>0</v>
      </c>
      <c r="BQ17" s="51">
        <v>743</v>
      </c>
      <c r="BR17" s="52">
        <v>4.0999999999999996</v>
      </c>
      <c r="BS17" s="51">
        <v>0</v>
      </c>
      <c r="BT17" s="52">
        <v>4.0999999999999996</v>
      </c>
      <c r="BU17" s="51">
        <v>4398</v>
      </c>
      <c r="BV17" s="52">
        <v>4.0999999999999996</v>
      </c>
      <c r="BW17" s="51">
        <v>1858</v>
      </c>
      <c r="BX17" s="52">
        <v>4.0999999999999996</v>
      </c>
      <c r="BY17" s="69">
        <v>731071</v>
      </c>
      <c r="BZ17" s="48">
        <v>4.0999999999999996</v>
      </c>
      <c r="CA17" s="46"/>
      <c r="CB17" s="46"/>
      <c r="CC17" s="46"/>
      <c r="CD17" s="46"/>
      <c r="CE17" s="46"/>
      <c r="CF17" s="46"/>
      <c r="CG17" s="46"/>
      <c r="CH17" s="46"/>
      <c r="CI17" s="46"/>
      <c r="CJ17" s="46"/>
      <c r="CK17" s="46"/>
      <c r="CL17" s="46"/>
      <c r="CM17" s="46"/>
      <c r="CN17" s="46"/>
      <c r="CO17" s="46"/>
      <c r="CP17" s="46"/>
      <c r="CQ17" s="46"/>
      <c r="CR17" s="46"/>
      <c r="CS17" s="46"/>
      <c r="CT17" s="46"/>
      <c r="CU17" s="46"/>
      <c r="CV17" s="46"/>
      <c r="CW17" s="46"/>
      <c r="CX17" s="46"/>
      <c r="CY17" s="46"/>
      <c r="CZ17" s="46"/>
      <c r="DA17" s="46"/>
      <c r="DB17" s="46"/>
      <c r="DC17" s="46"/>
      <c r="DD17" s="46"/>
      <c r="DE17" s="46"/>
      <c r="DF17" s="46"/>
      <c r="DG17" s="46"/>
      <c r="DH17" s="46"/>
      <c r="DI17" s="46"/>
      <c r="DJ17" s="46"/>
      <c r="DK17" s="46"/>
      <c r="DL17" s="46"/>
      <c r="DM17" s="46"/>
      <c r="DN17" s="46"/>
      <c r="DO17" s="46"/>
      <c r="DP17" s="46"/>
      <c r="DQ17" s="46"/>
      <c r="DR17" s="46"/>
      <c r="DS17" s="46"/>
      <c r="DT17" s="46"/>
      <c r="DU17" s="46"/>
      <c r="DV17" s="46"/>
      <c r="DW17" s="46"/>
      <c r="DX17" s="46"/>
      <c r="DY17" s="46"/>
      <c r="DZ17" s="46"/>
      <c r="EA17" s="46"/>
      <c r="EB17" s="46"/>
      <c r="EC17" s="46"/>
      <c r="ED17" s="46"/>
      <c r="EE17" s="46"/>
      <c r="EF17" s="46"/>
      <c r="EG17" s="46"/>
      <c r="EH17" s="46"/>
      <c r="EI17" s="46"/>
      <c r="EJ17" s="46"/>
      <c r="EK17" s="46"/>
      <c r="EL17" s="46"/>
      <c r="EM17" s="46"/>
      <c r="EN17" s="46"/>
      <c r="EO17" s="46"/>
      <c r="EP17" s="46"/>
      <c r="EQ17" s="46"/>
      <c r="ER17" s="46"/>
      <c r="ES17" s="46"/>
      <c r="ET17" s="46"/>
      <c r="EU17" s="46"/>
      <c r="EV17" s="46"/>
      <c r="EW17" s="46"/>
      <c r="EX17" s="46"/>
      <c r="EY17" s="46"/>
      <c r="EZ17" s="46"/>
      <c r="FA17" s="46"/>
      <c r="FB17" s="46"/>
      <c r="FC17" s="46"/>
      <c r="FD17" s="46"/>
      <c r="FE17" s="46"/>
      <c r="FF17" s="46"/>
      <c r="FG17" s="46"/>
      <c r="FH17" s="46"/>
      <c r="FI17" s="46"/>
      <c r="FJ17" s="46"/>
      <c r="FK17" s="46"/>
      <c r="FL17" s="46"/>
      <c r="FM17" s="46"/>
      <c r="FN17" s="46"/>
      <c r="FO17" s="46"/>
      <c r="FP17" s="46"/>
      <c r="FQ17" s="46"/>
      <c r="FR17" s="46"/>
      <c r="FS17" s="46"/>
      <c r="FT17" s="46"/>
      <c r="FU17" s="46"/>
      <c r="FV17" s="46"/>
    </row>
    <row r="18" spans="2:178">
      <c r="B18" s="68" t="s">
        <v>11</v>
      </c>
      <c r="C18" s="51">
        <v>712</v>
      </c>
      <c r="D18" s="52">
        <v>5.0999999999999996</v>
      </c>
      <c r="E18" s="51">
        <v>0</v>
      </c>
      <c r="F18" s="52">
        <v>0</v>
      </c>
      <c r="G18" s="51">
        <v>0</v>
      </c>
      <c r="H18" s="52">
        <v>0</v>
      </c>
      <c r="I18" s="51">
        <v>12</v>
      </c>
      <c r="J18" s="52">
        <v>5.0999999999999996</v>
      </c>
      <c r="K18" s="51">
        <v>0</v>
      </c>
      <c r="L18" s="52">
        <v>0</v>
      </c>
      <c r="M18" s="51">
        <v>0</v>
      </c>
      <c r="N18" s="52">
        <v>0</v>
      </c>
      <c r="O18" s="51">
        <v>0</v>
      </c>
      <c r="P18" s="52">
        <v>0</v>
      </c>
      <c r="Q18" s="51">
        <v>0</v>
      </c>
      <c r="R18" s="52">
        <v>0</v>
      </c>
      <c r="S18" s="51">
        <v>0</v>
      </c>
      <c r="T18" s="52">
        <v>0</v>
      </c>
      <c r="U18" s="51">
        <v>0</v>
      </c>
      <c r="V18" s="52">
        <v>0</v>
      </c>
      <c r="W18" s="51">
        <v>0</v>
      </c>
      <c r="X18" s="52">
        <v>0</v>
      </c>
      <c r="Y18" s="51">
        <v>1160</v>
      </c>
      <c r="Z18" s="52">
        <v>5.0999999999999996</v>
      </c>
      <c r="AA18" s="51">
        <v>111</v>
      </c>
      <c r="AB18" s="52">
        <v>5.0999999999999996</v>
      </c>
      <c r="AC18" s="51">
        <v>0</v>
      </c>
      <c r="AD18" s="52">
        <v>0</v>
      </c>
      <c r="AE18" s="51">
        <v>0</v>
      </c>
      <c r="AF18" s="52">
        <v>5.0999999999999996</v>
      </c>
      <c r="AG18" s="51">
        <v>1900</v>
      </c>
      <c r="AH18" s="52">
        <v>5.0999999999999996</v>
      </c>
      <c r="AI18" s="51">
        <v>0</v>
      </c>
      <c r="AJ18" s="52">
        <v>5.0999999999999996</v>
      </c>
      <c r="AK18" s="51">
        <v>91</v>
      </c>
      <c r="AL18" s="52">
        <v>5.0999999999999996</v>
      </c>
      <c r="AM18" s="51">
        <v>169</v>
      </c>
      <c r="AN18" s="52">
        <v>5.0999999999999996</v>
      </c>
      <c r="AO18" s="51">
        <v>0</v>
      </c>
      <c r="AP18" s="52">
        <v>0</v>
      </c>
      <c r="AQ18" s="51">
        <v>0</v>
      </c>
      <c r="AR18" s="52">
        <v>0</v>
      </c>
      <c r="AS18" s="51">
        <v>0</v>
      </c>
      <c r="AT18" s="52">
        <v>5.0999999999999996</v>
      </c>
      <c r="AU18" s="51">
        <v>0</v>
      </c>
      <c r="AV18" s="52">
        <v>5.0999999999999996</v>
      </c>
      <c r="AW18" s="51">
        <v>0</v>
      </c>
      <c r="AX18" s="52">
        <v>0</v>
      </c>
      <c r="AY18" s="51">
        <v>0</v>
      </c>
      <c r="AZ18" s="52">
        <v>0</v>
      </c>
      <c r="BA18" s="51">
        <v>141</v>
      </c>
      <c r="BB18" s="52">
        <v>5.0999999999999996</v>
      </c>
      <c r="BC18" s="51">
        <v>224</v>
      </c>
      <c r="BD18" s="52">
        <v>5.0999999999999996</v>
      </c>
      <c r="BE18" s="51">
        <v>0</v>
      </c>
      <c r="BF18" s="52">
        <v>0</v>
      </c>
      <c r="BG18" s="51">
        <v>0</v>
      </c>
      <c r="BH18" s="52">
        <v>0</v>
      </c>
      <c r="BI18" s="51">
        <v>347</v>
      </c>
      <c r="BJ18" s="52">
        <v>5.0999999999999996</v>
      </c>
      <c r="BK18" s="51">
        <v>4</v>
      </c>
      <c r="BL18" s="52">
        <v>5.0999999999999996</v>
      </c>
      <c r="BM18" s="51">
        <v>0</v>
      </c>
      <c r="BN18" s="52">
        <v>0</v>
      </c>
      <c r="BO18" s="51">
        <v>0</v>
      </c>
      <c r="BP18" s="52">
        <v>0</v>
      </c>
      <c r="BQ18" s="51">
        <v>2757</v>
      </c>
      <c r="BR18" s="52">
        <v>5.0999999999999996</v>
      </c>
      <c r="BS18" s="51">
        <v>0</v>
      </c>
      <c r="BT18" s="52">
        <v>0</v>
      </c>
      <c r="BU18" s="51">
        <v>517</v>
      </c>
      <c r="BV18" s="52">
        <v>5.0999999999999996</v>
      </c>
      <c r="BW18" s="51">
        <v>14</v>
      </c>
      <c r="BX18" s="52">
        <v>5.0999999999999996</v>
      </c>
      <c r="BY18" s="69">
        <v>8159</v>
      </c>
      <c r="BZ18" s="48">
        <v>5.0999999999999996</v>
      </c>
      <c r="CA18" s="46"/>
      <c r="CB18" s="46"/>
      <c r="CC18" s="46"/>
      <c r="CD18" s="46"/>
      <c r="CE18" s="46"/>
      <c r="CF18" s="46"/>
      <c r="CG18" s="46"/>
      <c r="CH18" s="46"/>
      <c r="CI18" s="46"/>
      <c r="CJ18" s="46"/>
      <c r="CK18" s="46"/>
      <c r="CL18" s="46"/>
      <c r="CM18" s="46"/>
      <c r="CN18" s="46"/>
      <c r="CO18" s="46"/>
      <c r="CP18" s="46"/>
      <c r="CQ18" s="46"/>
      <c r="CR18" s="46"/>
      <c r="CS18" s="46"/>
      <c r="CT18" s="46"/>
      <c r="CU18" s="46"/>
      <c r="CV18" s="46"/>
      <c r="CW18" s="46"/>
      <c r="CX18" s="46"/>
      <c r="CY18" s="46"/>
      <c r="CZ18" s="46"/>
      <c r="DA18" s="46"/>
      <c r="DB18" s="46"/>
      <c r="DC18" s="46"/>
      <c r="DD18" s="46"/>
      <c r="DE18" s="46"/>
      <c r="DF18" s="46"/>
      <c r="DG18" s="46"/>
      <c r="DH18" s="46"/>
      <c r="DI18" s="46"/>
      <c r="DJ18" s="46"/>
      <c r="DK18" s="46"/>
      <c r="DL18" s="46"/>
      <c r="DM18" s="46"/>
      <c r="DN18" s="46"/>
      <c r="DO18" s="46"/>
      <c r="DP18" s="46"/>
      <c r="DQ18" s="46"/>
      <c r="DR18" s="46"/>
      <c r="DS18" s="46"/>
      <c r="DT18" s="46"/>
      <c r="DU18" s="46"/>
      <c r="DV18" s="46"/>
      <c r="DW18" s="46"/>
      <c r="DX18" s="46"/>
      <c r="DY18" s="46"/>
      <c r="DZ18" s="46"/>
      <c r="EA18" s="46"/>
      <c r="EB18" s="46"/>
      <c r="EC18" s="46"/>
      <c r="ED18" s="46"/>
      <c r="EE18" s="46"/>
      <c r="EF18" s="46"/>
      <c r="EG18" s="46"/>
      <c r="EH18" s="46"/>
      <c r="EI18" s="46"/>
      <c r="EJ18" s="46"/>
      <c r="EK18" s="46"/>
      <c r="EL18" s="46"/>
      <c r="EM18" s="46"/>
      <c r="EN18" s="46"/>
      <c r="EO18" s="46"/>
      <c r="EP18" s="46"/>
      <c r="EQ18" s="46"/>
      <c r="ER18" s="46"/>
      <c r="ES18" s="46"/>
      <c r="ET18" s="46"/>
      <c r="EU18" s="46"/>
      <c r="EV18" s="46"/>
      <c r="EW18" s="46"/>
      <c r="EX18" s="46"/>
      <c r="EY18" s="46"/>
      <c r="EZ18" s="46"/>
      <c r="FA18" s="46"/>
      <c r="FB18" s="46"/>
      <c r="FC18" s="46"/>
      <c r="FD18" s="46"/>
      <c r="FE18" s="46"/>
      <c r="FF18" s="46"/>
      <c r="FG18" s="46"/>
      <c r="FH18" s="46"/>
      <c r="FI18" s="46"/>
      <c r="FJ18" s="46"/>
      <c r="FK18" s="46"/>
      <c r="FL18" s="46"/>
      <c r="FM18" s="46"/>
      <c r="FN18" s="46"/>
      <c r="FO18" s="46"/>
      <c r="FP18" s="46"/>
      <c r="FQ18" s="46"/>
      <c r="FR18" s="46"/>
      <c r="FS18" s="46"/>
      <c r="FT18" s="46"/>
      <c r="FU18" s="46"/>
      <c r="FV18" s="46"/>
    </row>
    <row r="19" spans="2:178">
      <c r="B19" s="68" t="s">
        <v>12</v>
      </c>
      <c r="C19" s="51">
        <v>1458</v>
      </c>
      <c r="D19" s="52">
        <v>6.1</v>
      </c>
      <c r="E19" s="51">
        <v>0</v>
      </c>
      <c r="F19" s="52">
        <v>0</v>
      </c>
      <c r="G19" s="51">
        <v>0</v>
      </c>
      <c r="H19" s="52">
        <v>0</v>
      </c>
      <c r="I19" s="51">
        <v>111</v>
      </c>
      <c r="J19" s="52">
        <v>6.1</v>
      </c>
      <c r="K19" s="51">
        <v>0</v>
      </c>
      <c r="L19" s="52">
        <v>0</v>
      </c>
      <c r="M19" s="51">
        <v>0</v>
      </c>
      <c r="N19" s="52">
        <v>0</v>
      </c>
      <c r="O19" s="51">
        <v>0</v>
      </c>
      <c r="P19" s="52">
        <v>0</v>
      </c>
      <c r="Q19" s="51">
        <v>0</v>
      </c>
      <c r="R19" s="52">
        <v>0</v>
      </c>
      <c r="S19" s="51">
        <v>152</v>
      </c>
      <c r="T19" s="52">
        <v>6.1</v>
      </c>
      <c r="U19" s="51">
        <v>0</v>
      </c>
      <c r="V19" s="52">
        <v>0</v>
      </c>
      <c r="W19" s="51">
        <v>0</v>
      </c>
      <c r="X19" s="52">
        <v>0</v>
      </c>
      <c r="Y19" s="51">
        <v>6932</v>
      </c>
      <c r="Z19" s="52">
        <v>6.1</v>
      </c>
      <c r="AA19" s="51">
        <v>16981</v>
      </c>
      <c r="AB19" s="52">
        <v>6.1</v>
      </c>
      <c r="AC19" s="51">
        <v>0</v>
      </c>
      <c r="AD19" s="52">
        <v>0</v>
      </c>
      <c r="AE19" s="51">
        <v>3463</v>
      </c>
      <c r="AF19" s="52">
        <v>6.1</v>
      </c>
      <c r="AG19" s="51">
        <v>0</v>
      </c>
      <c r="AH19" s="52">
        <v>6.1</v>
      </c>
      <c r="AI19" s="51">
        <v>0</v>
      </c>
      <c r="AJ19" s="52">
        <v>0</v>
      </c>
      <c r="AK19" s="51">
        <v>110</v>
      </c>
      <c r="AL19" s="52">
        <v>6.1</v>
      </c>
      <c r="AM19" s="51">
        <v>250</v>
      </c>
      <c r="AN19" s="52">
        <v>6.1</v>
      </c>
      <c r="AO19" s="51">
        <v>0</v>
      </c>
      <c r="AP19" s="52">
        <v>0</v>
      </c>
      <c r="AQ19" s="51">
        <v>0</v>
      </c>
      <c r="AR19" s="52">
        <v>0</v>
      </c>
      <c r="AS19" s="51">
        <v>0</v>
      </c>
      <c r="AT19" s="52">
        <v>6.1</v>
      </c>
      <c r="AU19" s="51">
        <v>66</v>
      </c>
      <c r="AV19" s="52">
        <v>6.1</v>
      </c>
      <c r="AW19" s="51">
        <v>0</v>
      </c>
      <c r="AX19" s="52">
        <v>0</v>
      </c>
      <c r="AY19" s="51">
        <v>0</v>
      </c>
      <c r="AZ19" s="52">
        <v>0</v>
      </c>
      <c r="BA19" s="51">
        <v>264</v>
      </c>
      <c r="BB19" s="52">
        <v>6.1</v>
      </c>
      <c r="BC19" s="51">
        <v>1105</v>
      </c>
      <c r="BD19" s="52">
        <v>6.1</v>
      </c>
      <c r="BE19" s="51">
        <v>0</v>
      </c>
      <c r="BF19" s="52">
        <v>0</v>
      </c>
      <c r="BG19" s="51">
        <v>242</v>
      </c>
      <c r="BH19" s="52">
        <v>6.1</v>
      </c>
      <c r="BI19" s="51">
        <v>142</v>
      </c>
      <c r="BJ19" s="52">
        <v>6.1</v>
      </c>
      <c r="BK19" s="51">
        <v>19</v>
      </c>
      <c r="BL19" s="52">
        <v>6.1</v>
      </c>
      <c r="BM19" s="51">
        <v>0</v>
      </c>
      <c r="BN19" s="52">
        <v>0</v>
      </c>
      <c r="BO19" s="51">
        <v>0</v>
      </c>
      <c r="BP19" s="52">
        <v>0</v>
      </c>
      <c r="BQ19" s="51">
        <v>952</v>
      </c>
      <c r="BR19" s="52">
        <v>6.1</v>
      </c>
      <c r="BS19" s="51">
        <v>0</v>
      </c>
      <c r="BT19" s="52">
        <v>0</v>
      </c>
      <c r="BU19" s="51">
        <v>0</v>
      </c>
      <c r="BV19" s="52">
        <v>6.1</v>
      </c>
      <c r="BW19" s="51">
        <v>0</v>
      </c>
      <c r="BX19" s="52">
        <v>0</v>
      </c>
      <c r="BY19" s="69">
        <v>32247</v>
      </c>
      <c r="BZ19" s="48">
        <v>6.1</v>
      </c>
      <c r="CA19" s="46"/>
      <c r="CB19" s="46"/>
      <c r="CC19" s="46"/>
      <c r="CD19" s="46"/>
      <c r="CE19" s="46"/>
      <c r="CF19" s="46"/>
      <c r="CG19" s="46"/>
      <c r="CH19" s="46"/>
      <c r="CI19" s="46"/>
      <c r="CJ19" s="46"/>
      <c r="CK19" s="46"/>
      <c r="CL19" s="46"/>
      <c r="CM19" s="46"/>
      <c r="CN19" s="46"/>
      <c r="CO19" s="46"/>
      <c r="CP19" s="46"/>
      <c r="CQ19" s="46"/>
      <c r="CR19" s="46"/>
      <c r="CS19" s="46"/>
      <c r="CT19" s="46"/>
      <c r="CU19" s="46"/>
      <c r="CV19" s="46"/>
      <c r="CW19" s="46"/>
      <c r="CX19" s="46"/>
      <c r="CY19" s="46"/>
      <c r="CZ19" s="46"/>
      <c r="DA19" s="46"/>
      <c r="DB19" s="46"/>
      <c r="DC19" s="46"/>
      <c r="DD19" s="46"/>
      <c r="DE19" s="46"/>
      <c r="DF19" s="46"/>
      <c r="DG19" s="46"/>
      <c r="DH19" s="46"/>
      <c r="DI19" s="46"/>
      <c r="DJ19" s="46"/>
      <c r="DK19" s="46"/>
      <c r="DL19" s="46"/>
      <c r="DM19" s="46"/>
      <c r="DN19" s="46"/>
      <c r="DO19" s="46"/>
      <c r="DP19" s="46"/>
      <c r="DQ19" s="46"/>
      <c r="DR19" s="46"/>
      <c r="DS19" s="46"/>
      <c r="DT19" s="46"/>
      <c r="DU19" s="46"/>
      <c r="DV19" s="46"/>
      <c r="DW19" s="46"/>
      <c r="DX19" s="46"/>
      <c r="DY19" s="46"/>
      <c r="DZ19" s="46"/>
      <c r="EA19" s="46"/>
      <c r="EB19" s="46"/>
      <c r="EC19" s="46"/>
      <c r="ED19" s="46"/>
      <c r="EE19" s="46"/>
      <c r="EF19" s="46"/>
      <c r="EG19" s="46"/>
      <c r="EH19" s="46"/>
      <c r="EI19" s="46"/>
      <c r="EJ19" s="46"/>
      <c r="EK19" s="46"/>
      <c r="EL19" s="46"/>
      <c r="EM19" s="46"/>
      <c r="EN19" s="46"/>
      <c r="EO19" s="46"/>
      <c r="EP19" s="46"/>
      <c r="EQ19" s="46"/>
      <c r="ER19" s="46"/>
      <c r="ES19" s="46"/>
      <c r="ET19" s="46"/>
      <c r="EU19" s="46"/>
      <c r="EV19" s="46"/>
      <c r="EW19" s="46"/>
      <c r="EX19" s="46"/>
      <c r="EY19" s="46"/>
      <c r="EZ19" s="46"/>
      <c r="FA19" s="46"/>
      <c r="FB19" s="46"/>
      <c r="FC19" s="46"/>
      <c r="FD19" s="46"/>
      <c r="FE19" s="46"/>
      <c r="FF19" s="46"/>
      <c r="FG19" s="46"/>
      <c r="FH19" s="46"/>
      <c r="FI19" s="46"/>
      <c r="FJ19" s="46"/>
      <c r="FK19" s="46"/>
      <c r="FL19" s="46"/>
      <c r="FM19" s="46"/>
      <c r="FN19" s="46"/>
      <c r="FO19" s="46"/>
      <c r="FP19" s="46"/>
      <c r="FQ19" s="46"/>
      <c r="FR19" s="46"/>
      <c r="FS19" s="46"/>
      <c r="FT19" s="46"/>
      <c r="FU19" s="46"/>
      <c r="FV19" s="46"/>
    </row>
    <row r="20" spans="2:178">
      <c r="B20" s="68" t="s">
        <v>13</v>
      </c>
      <c r="C20" s="51">
        <v>96578</v>
      </c>
      <c r="D20" s="52">
        <v>7.1</v>
      </c>
      <c r="E20" s="51">
        <v>0</v>
      </c>
      <c r="F20" s="52">
        <v>0</v>
      </c>
      <c r="G20" s="51">
        <v>0</v>
      </c>
      <c r="H20" s="52">
        <v>0</v>
      </c>
      <c r="I20" s="51">
        <v>32388</v>
      </c>
      <c r="J20" s="52">
        <v>7.1</v>
      </c>
      <c r="K20" s="51">
        <v>0</v>
      </c>
      <c r="L20" s="52">
        <v>0</v>
      </c>
      <c r="M20" s="51">
        <v>0</v>
      </c>
      <c r="N20" s="52">
        <v>0</v>
      </c>
      <c r="O20" s="51">
        <v>0</v>
      </c>
      <c r="P20" s="52">
        <v>0</v>
      </c>
      <c r="Q20" s="51">
        <v>0</v>
      </c>
      <c r="R20" s="52">
        <v>7.1</v>
      </c>
      <c r="S20" s="51">
        <v>35220</v>
      </c>
      <c r="T20" s="52">
        <v>7.1</v>
      </c>
      <c r="U20" s="51">
        <v>0</v>
      </c>
      <c r="V20" s="52">
        <v>7.9</v>
      </c>
      <c r="W20" s="51">
        <v>1970</v>
      </c>
      <c r="X20" s="52">
        <v>7.1</v>
      </c>
      <c r="Y20" s="51">
        <v>255618</v>
      </c>
      <c r="Z20" s="52">
        <v>7.1</v>
      </c>
      <c r="AA20" s="51">
        <v>824506</v>
      </c>
      <c r="AB20" s="52">
        <v>7.1</v>
      </c>
      <c r="AC20" s="51">
        <v>152238</v>
      </c>
      <c r="AD20" s="52">
        <v>7.2</v>
      </c>
      <c r="AE20" s="51">
        <v>87639</v>
      </c>
      <c r="AF20" s="52">
        <v>7.1</v>
      </c>
      <c r="AG20" s="51">
        <v>1787</v>
      </c>
      <c r="AH20" s="52">
        <v>7.1</v>
      </c>
      <c r="AI20" s="51">
        <v>8228</v>
      </c>
      <c r="AJ20" s="52">
        <v>7.1</v>
      </c>
      <c r="AK20" s="51">
        <v>3786</v>
      </c>
      <c r="AL20" s="52">
        <v>7.1</v>
      </c>
      <c r="AM20" s="51">
        <v>17637</v>
      </c>
      <c r="AN20" s="52">
        <v>7.1</v>
      </c>
      <c r="AO20" s="51">
        <v>16622</v>
      </c>
      <c r="AP20" s="52">
        <v>7.1</v>
      </c>
      <c r="AQ20" s="51">
        <v>0</v>
      </c>
      <c r="AR20" s="52">
        <v>0</v>
      </c>
      <c r="AS20" s="51">
        <v>23320</v>
      </c>
      <c r="AT20" s="52">
        <v>7.1</v>
      </c>
      <c r="AU20" s="51">
        <v>324426</v>
      </c>
      <c r="AV20" s="52">
        <v>7.3</v>
      </c>
      <c r="AW20" s="51">
        <v>0</v>
      </c>
      <c r="AX20" s="52">
        <v>0</v>
      </c>
      <c r="AY20" s="51">
        <v>1746</v>
      </c>
      <c r="AZ20" s="52">
        <v>7.1</v>
      </c>
      <c r="BA20" s="51">
        <v>217</v>
      </c>
      <c r="BB20" s="52">
        <v>7.5</v>
      </c>
      <c r="BC20" s="51">
        <v>68230</v>
      </c>
      <c r="BD20" s="52">
        <v>7.1</v>
      </c>
      <c r="BE20" s="51">
        <v>0</v>
      </c>
      <c r="BF20" s="52">
        <v>7.1</v>
      </c>
      <c r="BG20" s="51">
        <v>217804</v>
      </c>
      <c r="BH20" s="52">
        <v>7.2</v>
      </c>
      <c r="BI20" s="51">
        <v>11722</v>
      </c>
      <c r="BJ20" s="52">
        <v>7.1</v>
      </c>
      <c r="BK20" s="51">
        <v>39577</v>
      </c>
      <c r="BL20" s="52">
        <v>7.1</v>
      </c>
      <c r="BM20" s="51">
        <v>0</v>
      </c>
      <c r="BN20" s="52">
        <v>7.1</v>
      </c>
      <c r="BO20" s="51">
        <v>0</v>
      </c>
      <c r="BP20" s="52">
        <v>0</v>
      </c>
      <c r="BQ20" s="51">
        <v>11767</v>
      </c>
      <c r="BR20" s="52">
        <v>7.1</v>
      </c>
      <c r="BS20" s="51">
        <v>0</v>
      </c>
      <c r="BT20" s="52">
        <v>7.1</v>
      </c>
      <c r="BU20" s="51">
        <v>87</v>
      </c>
      <c r="BV20" s="52">
        <v>7.1</v>
      </c>
      <c r="BW20" s="51">
        <v>3068</v>
      </c>
      <c r="BX20" s="52">
        <v>7.1</v>
      </c>
      <c r="BY20" s="69">
        <v>2236181</v>
      </c>
      <c r="BZ20" s="48">
        <v>7.1</v>
      </c>
      <c r="CA20" s="46"/>
      <c r="CB20" s="46"/>
      <c r="CC20" s="46"/>
      <c r="CD20" s="46"/>
      <c r="CE20" s="46"/>
      <c r="CF20" s="46"/>
      <c r="CG20" s="46"/>
      <c r="CH20" s="46"/>
      <c r="CI20" s="46"/>
      <c r="CJ20" s="46"/>
      <c r="CK20" s="46"/>
      <c r="CL20" s="46"/>
      <c r="CM20" s="46"/>
      <c r="CN20" s="46"/>
      <c r="CO20" s="46"/>
      <c r="CP20" s="46"/>
      <c r="CQ20" s="46"/>
      <c r="CR20" s="46"/>
      <c r="CS20" s="46"/>
      <c r="CT20" s="46"/>
      <c r="CU20" s="46"/>
      <c r="CV20" s="46"/>
      <c r="CW20" s="46"/>
      <c r="CX20" s="46"/>
      <c r="CY20" s="46"/>
      <c r="CZ20" s="46"/>
      <c r="DA20" s="46"/>
      <c r="DB20" s="46"/>
      <c r="DC20" s="46"/>
      <c r="DD20" s="46"/>
      <c r="DE20" s="46"/>
      <c r="DF20" s="46"/>
      <c r="DG20" s="46"/>
      <c r="DH20" s="46"/>
      <c r="DI20" s="46"/>
      <c r="DJ20" s="46"/>
      <c r="DK20" s="46"/>
      <c r="DL20" s="46"/>
      <c r="DM20" s="46"/>
      <c r="DN20" s="46"/>
      <c r="DO20" s="46"/>
      <c r="DP20" s="46"/>
      <c r="DQ20" s="46"/>
      <c r="DR20" s="46"/>
      <c r="DS20" s="46"/>
      <c r="DT20" s="46"/>
      <c r="DU20" s="46"/>
      <c r="DV20" s="46"/>
      <c r="DW20" s="46"/>
      <c r="DX20" s="46"/>
      <c r="DY20" s="46"/>
      <c r="DZ20" s="46"/>
      <c r="EA20" s="46"/>
      <c r="EB20" s="46"/>
      <c r="EC20" s="46"/>
      <c r="ED20" s="46"/>
      <c r="EE20" s="46"/>
      <c r="EF20" s="46"/>
      <c r="EG20" s="46"/>
      <c r="EH20" s="46"/>
      <c r="EI20" s="46"/>
      <c r="EJ20" s="46"/>
      <c r="EK20" s="46"/>
      <c r="EL20" s="46"/>
      <c r="EM20" s="46"/>
      <c r="EN20" s="46"/>
      <c r="EO20" s="46"/>
      <c r="EP20" s="46"/>
      <c r="EQ20" s="46"/>
      <c r="ER20" s="46"/>
      <c r="ES20" s="46"/>
      <c r="ET20" s="46"/>
      <c r="EU20" s="46"/>
      <c r="EV20" s="46"/>
      <c r="EW20" s="46"/>
      <c r="EX20" s="46"/>
      <c r="EY20" s="46"/>
      <c r="EZ20" s="46"/>
      <c r="FA20" s="46"/>
      <c r="FB20" s="46"/>
      <c r="FC20" s="46"/>
      <c r="FD20" s="46"/>
      <c r="FE20" s="46"/>
      <c r="FF20" s="46"/>
      <c r="FG20" s="46"/>
      <c r="FH20" s="46"/>
      <c r="FI20" s="46"/>
      <c r="FJ20" s="46"/>
      <c r="FK20" s="46"/>
      <c r="FL20" s="46"/>
      <c r="FM20" s="46"/>
      <c r="FN20" s="46"/>
      <c r="FO20" s="46"/>
      <c r="FP20" s="46"/>
      <c r="FQ20" s="46"/>
      <c r="FR20" s="46"/>
      <c r="FS20" s="46"/>
      <c r="FT20" s="46"/>
      <c r="FU20" s="46"/>
      <c r="FV20" s="46"/>
    </row>
    <row r="21" spans="2:178">
      <c r="B21" s="64" t="s">
        <v>21</v>
      </c>
      <c r="C21" s="65">
        <v>1759</v>
      </c>
      <c r="D21" s="66">
        <v>11.1</v>
      </c>
      <c r="E21" s="65">
        <v>1094</v>
      </c>
      <c r="F21" s="66">
        <v>13.92</v>
      </c>
      <c r="G21" s="65">
        <v>737</v>
      </c>
      <c r="H21" s="66">
        <v>13.92</v>
      </c>
      <c r="I21" s="65">
        <v>33174</v>
      </c>
      <c r="J21" s="66">
        <v>11.7</v>
      </c>
      <c r="K21" s="65">
        <v>511</v>
      </c>
      <c r="L21" s="66">
        <v>13.91</v>
      </c>
      <c r="M21" s="65">
        <v>2708</v>
      </c>
      <c r="N21" s="66">
        <v>13.92</v>
      </c>
      <c r="O21" s="65">
        <v>19172</v>
      </c>
      <c r="P21" s="66">
        <v>15.1</v>
      </c>
      <c r="Q21" s="65">
        <v>0</v>
      </c>
      <c r="R21" s="66">
        <v>11.1</v>
      </c>
      <c r="S21" s="65">
        <v>23442</v>
      </c>
      <c r="T21" s="66">
        <v>12.3</v>
      </c>
      <c r="U21" s="65">
        <v>804</v>
      </c>
      <c r="V21" s="66">
        <v>13.91</v>
      </c>
      <c r="W21" s="65">
        <v>3474</v>
      </c>
      <c r="X21" s="66">
        <v>11.1</v>
      </c>
      <c r="Y21" s="65">
        <v>2470</v>
      </c>
      <c r="Z21" s="66">
        <v>11.5</v>
      </c>
      <c r="AA21" s="65">
        <v>6511</v>
      </c>
      <c r="AB21" s="66">
        <v>11.1</v>
      </c>
      <c r="AC21" s="65">
        <v>5718</v>
      </c>
      <c r="AD21" s="66">
        <v>13.1</v>
      </c>
      <c r="AE21" s="65">
        <v>808</v>
      </c>
      <c r="AF21" s="66">
        <v>11.1</v>
      </c>
      <c r="AG21" s="65">
        <v>238</v>
      </c>
      <c r="AH21" s="66">
        <v>11.1</v>
      </c>
      <c r="AI21" s="65">
        <v>136</v>
      </c>
      <c r="AJ21" s="66">
        <v>11.4</v>
      </c>
      <c r="AK21" s="65">
        <v>588</v>
      </c>
      <c r="AL21" s="66">
        <v>11.4</v>
      </c>
      <c r="AM21" s="65">
        <v>4746</v>
      </c>
      <c r="AN21" s="66">
        <v>11.1</v>
      </c>
      <c r="AO21" s="65">
        <v>0</v>
      </c>
      <c r="AP21" s="66">
        <v>11.5</v>
      </c>
      <c r="AQ21" s="65">
        <v>11</v>
      </c>
      <c r="AR21" s="66">
        <v>13.92</v>
      </c>
      <c r="AS21" s="65">
        <v>54330</v>
      </c>
      <c r="AT21" s="66">
        <v>11.1</v>
      </c>
      <c r="AU21" s="65">
        <v>9001</v>
      </c>
      <c r="AV21" s="66">
        <v>11.2</v>
      </c>
      <c r="AW21" s="65">
        <v>2213</v>
      </c>
      <c r="AX21" s="66">
        <v>15.1</v>
      </c>
      <c r="AY21" s="65">
        <v>440</v>
      </c>
      <c r="AZ21" s="66">
        <v>11.1</v>
      </c>
      <c r="BA21" s="65">
        <v>3572</v>
      </c>
      <c r="BB21" s="66">
        <v>12.1</v>
      </c>
      <c r="BC21" s="65">
        <v>513</v>
      </c>
      <c r="BD21" s="66">
        <v>11.1</v>
      </c>
      <c r="BE21" s="65">
        <v>2630</v>
      </c>
      <c r="BF21" s="66">
        <v>11.1</v>
      </c>
      <c r="BG21" s="65">
        <v>784</v>
      </c>
      <c r="BH21" s="66">
        <v>13.92</v>
      </c>
      <c r="BI21" s="65">
        <v>12924</v>
      </c>
      <c r="BJ21" s="66">
        <v>11.4</v>
      </c>
      <c r="BK21" s="65">
        <v>431</v>
      </c>
      <c r="BL21" s="66">
        <v>11.1</v>
      </c>
      <c r="BM21" s="65">
        <v>0</v>
      </c>
      <c r="BN21" s="66">
        <v>11.4</v>
      </c>
      <c r="BO21" s="65">
        <v>1040</v>
      </c>
      <c r="BP21" s="66">
        <v>13.92</v>
      </c>
      <c r="BQ21" s="65">
        <v>5378</v>
      </c>
      <c r="BR21" s="66">
        <v>11.3</v>
      </c>
      <c r="BS21" s="65">
        <v>0</v>
      </c>
      <c r="BT21" s="66">
        <v>11.1</v>
      </c>
      <c r="BU21" s="65">
        <v>1147</v>
      </c>
      <c r="BV21" s="66">
        <v>11.5</v>
      </c>
      <c r="BW21" s="65">
        <v>0</v>
      </c>
      <c r="BX21" s="66">
        <v>0</v>
      </c>
      <c r="BY21" s="67">
        <v>202504</v>
      </c>
      <c r="BZ21" s="48">
        <v>11.1</v>
      </c>
      <c r="CA21" s="46"/>
      <c r="CB21" s="46"/>
      <c r="CC21" s="46"/>
      <c r="CD21" s="46"/>
      <c r="CE21" s="46"/>
      <c r="CF21" s="46"/>
      <c r="CG21" s="46"/>
      <c r="CH21" s="46"/>
      <c r="CI21" s="46"/>
      <c r="CJ21" s="46"/>
      <c r="CK21" s="46"/>
      <c r="CL21" s="46"/>
      <c r="CM21" s="46"/>
      <c r="CN21" s="46"/>
      <c r="CO21" s="46"/>
      <c r="CP21" s="46"/>
      <c r="CQ21" s="46"/>
      <c r="CR21" s="46"/>
      <c r="CS21" s="46"/>
      <c r="CT21" s="46"/>
      <c r="CU21" s="46"/>
      <c r="CV21" s="46"/>
      <c r="CW21" s="46"/>
      <c r="CX21" s="46"/>
      <c r="CY21" s="46"/>
      <c r="CZ21" s="46"/>
      <c r="DA21" s="46"/>
      <c r="DB21" s="46"/>
      <c r="DC21" s="46"/>
      <c r="DD21" s="46"/>
      <c r="DE21" s="46"/>
      <c r="DF21" s="46"/>
      <c r="DG21" s="46"/>
      <c r="DH21" s="46"/>
      <c r="DI21" s="46"/>
      <c r="DJ21" s="46"/>
      <c r="DK21" s="46"/>
      <c r="DL21" s="46"/>
      <c r="DM21" s="46"/>
      <c r="DN21" s="46"/>
      <c r="DO21" s="46"/>
      <c r="DP21" s="46"/>
      <c r="DQ21" s="46"/>
      <c r="DR21" s="46"/>
      <c r="DS21" s="46"/>
      <c r="DT21" s="46"/>
      <c r="DU21" s="46"/>
      <c r="DV21" s="46"/>
      <c r="DW21" s="46"/>
      <c r="DX21" s="46"/>
      <c r="DY21" s="46"/>
      <c r="DZ21" s="46"/>
      <c r="EA21" s="46"/>
      <c r="EB21" s="46"/>
      <c r="EC21" s="46"/>
      <c r="ED21" s="46"/>
      <c r="EE21" s="46"/>
      <c r="EF21" s="46"/>
      <c r="EG21" s="46"/>
      <c r="EH21" s="46"/>
      <c r="EI21" s="46"/>
      <c r="EJ21" s="46"/>
      <c r="EK21" s="46"/>
      <c r="EL21" s="46"/>
      <c r="EM21" s="46"/>
      <c r="EN21" s="46"/>
      <c r="EO21" s="46"/>
      <c r="EP21" s="46"/>
      <c r="EQ21" s="46"/>
      <c r="ER21" s="46"/>
      <c r="ES21" s="46"/>
      <c r="ET21" s="46"/>
      <c r="EU21" s="46"/>
      <c r="EV21" s="46"/>
      <c r="EW21" s="46"/>
      <c r="EX21" s="46"/>
      <c r="EY21" s="46"/>
      <c r="EZ21" s="46"/>
      <c r="FA21" s="46"/>
      <c r="FB21" s="46"/>
      <c r="FC21" s="46"/>
      <c r="FD21" s="46"/>
      <c r="FE21" s="46"/>
      <c r="FF21" s="46"/>
      <c r="FG21" s="46"/>
      <c r="FH21" s="46"/>
      <c r="FI21" s="46"/>
      <c r="FJ21" s="46"/>
      <c r="FK21" s="46"/>
      <c r="FL21" s="46"/>
      <c r="FM21" s="46"/>
      <c r="FN21" s="46"/>
      <c r="FO21" s="46"/>
      <c r="FP21" s="46"/>
      <c r="FQ21" s="46"/>
      <c r="FR21" s="46"/>
      <c r="FS21" s="46"/>
      <c r="FT21" s="46"/>
      <c r="FU21" s="46"/>
      <c r="FV21" s="46"/>
    </row>
    <row r="22" spans="2:178">
      <c r="B22" s="68" t="s">
        <v>14</v>
      </c>
      <c r="C22" s="51">
        <v>7</v>
      </c>
      <c r="D22" s="52">
        <v>11.1</v>
      </c>
      <c r="E22" s="51">
        <v>0</v>
      </c>
      <c r="F22" s="52">
        <v>0</v>
      </c>
      <c r="G22" s="51">
        <v>0</v>
      </c>
      <c r="H22" s="52">
        <v>0</v>
      </c>
      <c r="I22" s="51">
        <v>16</v>
      </c>
      <c r="J22" s="52">
        <v>11.7</v>
      </c>
      <c r="K22" s="51">
        <v>0</v>
      </c>
      <c r="L22" s="52">
        <v>0</v>
      </c>
      <c r="M22" s="51">
        <v>0</v>
      </c>
      <c r="N22" s="52">
        <v>0</v>
      </c>
      <c r="O22" s="51">
        <v>0</v>
      </c>
      <c r="P22" s="52">
        <v>0</v>
      </c>
      <c r="Q22" s="51">
        <v>0</v>
      </c>
      <c r="R22" s="52">
        <v>11.1</v>
      </c>
      <c r="S22" s="51">
        <v>0</v>
      </c>
      <c r="T22" s="52">
        <v>0</v>
      </c>
      <c r="U22" s="51">
        <v>0</v>
      </c>
      <c r="V22" s="52">
        <v>0</v>
      </c>
      <c r="W22" s="51">
        <v>11</v>
      </c>
      <c r="X22" s="52">
        <v>11.1</v>
      </c>
      <c r="Y22" s="51">
        <v>17</v>
      </c>
      <c r="Z22" s="52">
        <v>11.5</v>
      </c>
      <c r="AA22" s="51">
        <v>47</v>
      </c>
      <c r="AB22" s="52">
        <v>11.1</v>
      </c>
      <c r="AC22" s="51">
        <v>0</v>
      </c>
      <c r="AD22" s="52">
        <v>0</v>
      </c>
      <c r="AE22" s="51">
        <v>0</v>
      </c>
      <c r="AF22" s="52">
        <v>11.1</v>
      </c>
      <c r="AG22" s="51">
        <v>42</v>
      </c>
      <c r="AH22" s="52">
        <v>11.1</v>
      </c>
      <c r="AI22" s="51">
        <v>1</v>
      </c>
      <c r="AJ22" s="52">
        <v>11.4</v>
      </c>
      <c r="AK22" s="51">
        <v>30</v>
      </c>
      <c r="AL22" s="52">
        <v>11.4</v>
      </c>
      <c r="AM22" s="51">
        <v>7</v>
      </c>
      <c r="AN22" s="52">
        <v>11.1</v>
      </c>
      <c r="AO22" s="51">
        <v>0</v>
      </c>
      <c r="AP22" s="52">
        <v>11.5</v>
      </c>
      <c r="AQ22" s="51">
        <v>0</v>
      </c>
      <c r="AR22" s="52">
        <v>0</v>
      </c>
      <c r="AS22" s="51">
        <v>0</v>
      </c>
      <c r="AT22" s="52">
        <v>11.1</v>
      </c>
      <c r="AU22" s="51">
        <v>18</v>
      </c>
      <c r="AV22" s="52">
        <v>11.2</v>
      </c>
      <c r="AW22" s="51">
        <v>0</v>
      </c>
      <c r="AX22" s="52">
        <v>0</v>
      </c>
      <c r="AY22" s="51">
        <v>0</v>
      </c>
      <c r="AZ22" s="52">
        <v>11.1</v>
      </c>
      <c r="BA22" s="51">
        <v>0</v>
      </c>
      <c r="BB22" s="52">
        <v>0</v>
      </c>
      <c r="BC22" s="51">
        <v>45</v>
      </c>
      <c r="BD22" s="52">
        <v>11.1</v>
      </c>
      <c r="BE22" s="51">
        <v>8</v>
      </c>
      <c r="BF22" s="52">
        <v>11.1</v>
      </c>
      <c r="BG22" s="51">
        <v>0</v>
      </c>
      <c r="BH22" s="52">
        <v>0</v>
      </c>
      <c r="BI22" s="51">
        <v>6</v>
      </c>
      <c r="BJ22" s="52">
        <v>11.4</v>
      </c>
      <c r="BK22" s="51">
        <v>17</v>
      </c>
      <c r="BL22" s="52">
        <v>11.1</v>
      </c>
      <c r="BM22" s="51">
        <v>0</v>
      </c>
      <c r="BN22" s="52">
        <v>11.4</v>
      </c>
      <c r="BO22" s="51">
        <v>0</v>
      </c>
      <c r="BP22" s="52">
        <v>0</v>
      </c>
      <c r="BQ22" s="51">
        <v>21</v>
      </c>
      <c r="BR22" s="52">
        <v>11.3</v>
      </c>
      <c r="BS22" s="51">
        <v>0</v>
      </c>
      <c r="BT22" s="52">
        <v>11.1</v>
      </c>
      <c r="BU22" s="51">
        <v>7</v>
      </c>
      <c r="BV22" s="52">
        <v>11.5</v>
      </c>
      <c r="BW22" s="51">
        <v>0</v>
      </c>
      <c r="BX22" s="52">
        <v>0</v>
      </c>
      <c r="BY22" s="69">
        <v>300</v>
      </c>
      <c r="BZ22" s="48">
        <v>11.1</v>
      </c>
    </row>
    <row r="23" spans="2:178">
      <c r="B23" s="68" t="s">
        <v>15</v>
      </c>
      <c r="C23" s="51">
        <v>0</v>
      </c>
      <c r="D23" s="52">
        <v>0</v>
      </c>
      <c r="E23" s="51">
        <v>0</v>
      </c>
      <c r="F23" s="52">
        <v>0</v>
      </c>
      <c r="G23" s="51">
        <v>0</v>
      </c>
      <c r="H23" s="52">
        <v>0</v>
      </c>
      <c r="I23" s="51">
        <v>0</v>
      </c>
      <c r="J23" s="52">
        <v>0</v>
      </c>
      <c r="K23" s="51">
        <v>0</v>
      </c>
      <c r="L23" s="52">
        <v>0</v>
      </c>
      <c r="M23" s="51">
        <v>0</v>
      </c>
      <c r="N23" s="52">
        <v>0</v>
      </c>
      <c r="O23" s="51">
        <v>0</v>
      </c>
      <c r="P23" s="52">
        <v>0</v>
      </c>
      <c r="Q23" s="51">
        <v>0</v>
      </c>
      <c r="R23" s="52">
        <v>0</v>
      </c>
      <c r="S23" s="51">
        <v>101</v>
      </c>
      <c r="T23" s="52">
        <v>12.3</v>
      </c>
      <c r="U23" s="51">
        <v>0</v>
      </c>
      <c r="V23" s="52">
        <v>0</v>
      </c>
      <c r="W23" s="51">
        <v>0</v>
      </c>
      <c r="X23" s="52">
        <v>0</v>
      </c>
      <c r="Y23" s="51">
        <v>0</v>
      </c>
      <c r="Z23" s="52">
        <v>0</v>
      </c>
      <c r="AA23" s="51">
        <v>0</v>
      </c>
      <c r="AB23" s="52">
        <v>0</v>
      </c>
      <c r="AC23" s="51">
        <v>0</v>
      </c>
      <c r="AD23" s="52">
        <v>0</v>
      </c>
      <c r="AE23" s="51">
        <v>0</v>
      </c>
      <c r="AF23" s="52">
        <v>12.1</v>
      </c>
      <c r="AG23" s="51">
        <v>0</v>
      </c>
      <c r="AH23" s="52">
        <v>0</v>
      </c>
      <c r="AI23" s="51">
        <v>0</v>
      </c>
      <c r="AJ23" s="52">
        <v>0</v>
      </c>
      <c r="AK23" s="51">
        <v>0</v>
      </c>
      <c r="AL23" s="52">
        <v>0</v>
      </c>
      <c r="AM23" s="51">
        <v>81</v>
      </c>
      <c r="AN23" s="52">
        <v>12.1</v>
      </c>
      <c r="AO23" s="51">
        <v>0</v>
      </c>
      <c r="AP23" s="52">
        <v>0</v>
      </c>
      <c r="AQ23" s="51">
        <v>0</v>
      </c>
      <c r="AR23" s="52">
        <v>0</v>
      </c>
      <c r="AS23" s="51">
        <v>0</v>
      </c>
      <c r="AT23" s="52">
        <v>0</v>
      </c>
      <c r="AU23" s="51">
        <v>22</v>
      </c>
      <c r="AV23" s="52">
        <v>12.1</v>
      </c>
      <c r="AW23" s="51">
        <v>0</v>
      </c>
      <c r="AX23" s="52">
        <v>0</v>
      </c>
      <c r="AY23" s="51">
        <v>0</v>
      </c>
      <c r="AZ23" s="52">
        <v>0</v>
      </c>
      <c r="BA23" s="51">
        <v>0</v>
      </c>
      <c r="BB23" s="52">
        <v>12.1</v>
      </c>
      <c r="BC23" s="51">
        <v>0</v>
      </c>
      <c r="BD23" s="52">
        <v>0</v>
      </c>
      <c r="BE23" s="51">
        <v>0</v>
      </c>
      <c r="BF23" s="52">
        <v>0</v>
      </c>
      <c r="BG23" s="51">
        <v>0</v>
      </c>
      <c r="BH23" s="52">
        <v>0</v>
      </c>
      <c r="BI23" s="51">
        <v>0</v>
      </c>
      <c r="BJ23" s="52">
        <v>0</v>
      </c>
      <c r="BK23" s="51">
        <v>0</v>
      </c>
      <c r="BL23" s="52">
        <v>0</v>
      </c>
      <c r="BM23" s="51">
        <v>0</v>
      </c>
      <c r="BN23" s="52">
        <v>0</v>
      </c>
      <c r="BO23" s="51">
        <v>0</v>
      </c>
      <c r="BP23" s="52">
        <v>0</v>
      </c>
      <c r="BQ23" s="51">
        <v>15</v>
      </c>
      <c r="BR23" s="52">
        <v>12.1</v>
      </c>
      <c r="BS23" s="51">
        <v>0</v>
      </c>
      <c r="BT23" s="52">
        <v>0</v>
      </c>
      <c r="BU23" s="51">
        <v>0</v>
      </c>
      <c r="BV23" s="52">
        <v>12.1</v>
      </c>
      <c r="BW23" s="51">
        <v>0</v>
      </c>
      <c r="BX23" s="52">
        <v>0</v>
      </c>
      <c r="BY23" s="69">
        <v>219</v>
      </c>
      <c r="BZ23" s="48">
        <v>12.1</v>
      </c>
    </row>
    <row r="24" spans="2:178">
      <c r="B24" s="68" t="s">
        <v>16</v>
      </c>
      <c r="C24" s="51">
        <v>1479</v>
      </c>
      <c r="D24" s="52">
        <v>13.1</v>
      </c>
      <c r="E24" s="51">
        <v>40</v>
      </c>
      <c r="F24" s="52">
        <v>13.92</v>
      </c>
      <c r="G24" s="51">
        <v>25</v>
      </c>
      <c r="H24" s="52">
        <v>13.92</v>
      </c>
      <c r="I24" s="51">
        <v>1166</v>
      </c>
      <c r="J24" s="52">
        <v>13.91</v>
      </c>
      <c r="K24" s="51">
        <v>7</v>
      </c>
      <c r="L24" s="52">
        <v>13.91</v>
      </c>
      <c r="M24" s="51">
        <v>227</v>
      </c>
      <c r="N24" s="52">
        <v>13.92</v>
      </c>
      <c r="O24" s="51">
        <v>0</v>
      </c>
      <c r="P24" s="52">
        <v>0</v>
      </c>
      <c r="Q24" s="51">
        <v>0</v>
      </c>
      <c r="R24" s="52">
        <v>13.1</v>
      </c>
      <c r="S24" s="51">
        <v>4032</v>
      </c>
      <c r="T24" s="52">
        <v>13.92</v>
      </c>
      <c r="U24" s="51">
        <v>203</v>
      </c>
      <c r="V24" s="52">
        <v>13.91</v>
      </c>
      <c r="W24" s="51">
        <v>151</v>
      </c>
      <c r="X24" s="52">
        <v>13.91</v>
      </c>
      <c r="Y24" s="51">
        <v>489</v>
      </c>
      <c r="Z24" s="52">
        <v>13.1</v>
      </c>
      <c r="AA24" s="51">
        <v>1914</v>
      </c>
      <c r="AB24" s="52">
        <v>13.1</v>
      </c>
      <c r="AC24" s="51">
        <v>138</v>
      </c>
      <c r="AD24" s="52">
        <v>13.1</v>
      </c>
      <c r="AE24" s="51">
        <v>44</v>
      </c>
      <c r="AF24" s="52">
        <v>13.1</v>
      </c>
      <c r="AG24" s="51">
        <v>97</v>
      </c>
      <c r="AH24" s="52">
        <v>13.6</v>
      </c>
      <c r="AI24" s="51">
        <v>116</v>
      </c>
      <c r="AJ24" s="52">
        <v>13.92</v>
      </c>
      <c r="AK24" s="51">
        <v>405</v>
      </c>
      <c r="AL24" s="52">
        <v>13.1</v>
      </c>
      <c r="AM24" s="51">
        <v>167</v>
      </c>
      <c r="AN24" s="52">
        <v>13.1</v>
      </c>
      <c r="AO24" s="51">
        <v>0</v>
      </c>
      <c r="AP24" s="52">
        <v>13.1</v>
      </c>
      <c r="AQ24" s="51">
        <v>11</v>
      </c>
      <c r="AR24" s="52">
        <v>13.92</v>
      </c>
      <c r="AS24" s="51">
        <v>8918</v>
      </c>
      <c r="AT24" s="52">
        <v>13.1</v>
      </c>
      <c r="AU24" s="51">
        <v>2825</v>
      </c>
      <c r="AV24" s="52">
        <v>13.1</v>
      </c>
      <c r="AW24" s="51">
        <v>0</v>
      </c>
      <c r="AX24" s="52">
        <v>0</v>
      </c>
      <c r="AY24" s="51">
        <v>440</v>
      </c>
      <c r="AZ24" s="52">
        <v>13.3</v>
      </c>
      <c r="BA24" s="51">
        <v>379</v>
      </c>
      <c r="BB24" s="52">
        <v>13.91</v>
      </c>
      <c r="BC24" s="51">
        <v>462</v>
      </c>
      <c r="BD24" s="52">
        <v>13.1</v>
      </c>
      <c r="BE24" s="51">
        <v>6</v>
      </c>
      <c r="BF24" s="52">
        <v>13.6</v>
      </c>
      <c r="BG24" s="51">
        <v>734</v>
      </c>
      <c r="BH24" s="52">
        <v>13.92</v>
      </c>
      <c r="BI24" s="51">
        <v>1126</v>
      </c>
      <c r="BJ24" s="52">
        <v>13.4</v>
      </c>
      <c r="BK24" s="51">
        <v>414</v>
      </c>
      <c r="BL24" s="52">
        <v>13.5</v>
      </c>
      <c r="BM24" s="51">
        <v>0</v>
      </c>
      <c r="BN24" s="52">
        <v>13.92</v>
      </c>
      <c r="BO24" s="51">
        <v>40</v>
      </c>
      <c r="BP24" s="52">
        <v>13.92</v>
      </c>
      <c r="BQ24" s="51">
        <v>726</v>
      </c>
      <c r="BR24" s="52">
        <v>13.1</v>
      </c>
      <c r="BS24" s="51">
        <v>0</v>
      </c>
      <c r="BT24" s="52">
        <v>13.4</v>
      </c>
      <c r="BU24" s="51">
        <v>0</v>
      </c>
      <c r="BV24" s="52">
        <v>13.91</v>
      </c>
      <c r="BW24" s="51">
        <v>0</v>
      </c>
      <c r="BX24" s="52">
        <v>0</v>
      </c>
      <c r="BY24" s="69">
        <v>26781</v>
      </c>
      <c r="BZ24" s="48">
        <v>13.1</v>
      </c>
    </row>
    <row r="25" spans="2:178">
      <c r="B25" s="68" t="s">
        <v>17</v>
      </c>
      <c r="C25" s="51">
        <v>263</v>
      </c>
      <c r="D25" s="52">
        <v>14.2</v>
      </c>
      <c r="E25" s="51">
        <v>0</v>
      </c>
      <c r="F25" s="52">
        <v>0</v>
      </c>
      <c r="G25" s="51">
        <v>0</v>
      </c>
      <c r="H25" s="52">
        <v>0</v>
      </c>
      <c r="I25" s="51">
        <v>63</v>
      </c>
      <c r="J25" s="52">
        <v>14.2</v>
      </c>
      <c r="K25" s="51">
        <v>0</v>
      </c>
      <c r="L25" s="52">
        <v>0</v>
      </c>
      <c r="M25" s="51">
        <v>0</v>
      </c>
      <c r="N25" s="52">
        <v>0</v>
      </c>
      <c r="O25" s="51">
        <v>0</v>
      </c>
      <c r="P25" s="52">
        <v>0</v>
      </c>
      <c r="Q25" s="51">
        <v>0</v>
      </c>
      <c r="R25" s="52">
        <v>0</v>
      </c>
      <c r="S25" s="51">
        <v>0</v>
      </c>
      <c r="T25" s="52">
        <v>0</v>
      </c>
      <c r="U25" s="51">
        <v>0</v>
      </c>
      <c r="V25" s="52">
        <v>0</v>
      </c>
      <c r="W25" s="51">
        <v>0</v>
      </c>
      <c r="X25" s="52">
        <v>0</v>
      </c>
      <c r="Y25" s="51">
        <v>655</v>
      </c>
      <c r="Z25" s="52">
        <v>14.1</v>
      </c>
      <c r="AA25" s="51">
        <v>1407</v>
      </c>
      <c r="AB25" s="52">
        <v>14.1</v>
      </c>
      <c r="AC25" s="51">
        <v>0</v>
      </c>
      <c r="AD25" s="52">
        <v>14.1</v>
      </c>
      <c r="AE25" s="51">
        <v>405</v>
      </c>
      <c r="AF25" s="52">
        <v>14.1</v>
      </c>
      <c r="AG25" s="51">
        <v>99</v>
      </c>
      <c r="AH25" s="52">
        <v>14.2</v>
      </c>
      <c r="AI25" s="51">
        <v>0</v>
      </c>
      <c r="AJ25" s="52">
        <v>0</v>
      </c>
      <c r="AK25" s="51">
        <v>0</v>
      </c>
      <c r="AL25" s="52">
        <v>0</v>
      </c>
      <c r="AM25" s="51">
        <v>10</v>
      </c>
      <c r="AN25" s="52">
        <v>14.2</v>
      </c>
      <c r="AO25" s="51">
        <v>0</v>
      </c>
      <c r="AP25" s="52">
        <v>0</v>
      </c>
      <c r="AQ25" s="51">
        <v>0</v>
      </c>
      <c r="AR25" s="52">
        <v>0</v>
      </c>
      <c r="AS25" s="51">
        <v>0</v>
      </c>
      <c r="AT25" s="52">
        <v>0</v>
      </c>
      <c r="AU25" s="51">
        <v>5518</v>
      </c>
      <c r="AV25" s="52">
        <v>14.1</v>
      </c>
      <c r="AW25" s="51">
        <v>0</v>
      </c>
      <c r="AX25" s="52">
        <v>0</v>
      </c>
      <c r="AY25" s="51">
        <v>0</v>
      </c>
      <c r="AZ25" s="52">
        <v>14.3</v>
      </c>
      <c r="BA25" s="51">
        <v>37</v>
      </c>
      <c r="BB25" s="52">
        <v>14.2</v>
      </c>
      <c r="BC25" s="51">
        <v>6</v>
      </c>
      <c r="BD25" s="52">
        <v>14.2</v>
      </c>
      <c r="BE25" s="51">
        <v>0</v>
      </c>
      <c r="BF25" s="52">
        <v>0</v>
      </c>
      <c r="BG25" s="51">
        <v>20</v>
      </c>
      <c r="BH25" s="52">
        <v>14.5</v>
      </c>
      <c r="BI25" s="51">
        <v>50</v>
      </c>
      <c r="BJ25" s="52">
        <v>14.2</v>
      </c>
      <c r="BK25" s="51">
        <v>0</v>
      </c>
      <c r="BL25" s="52">
        <v>0</v>
      </c>
      <c r="BM25" s="51">
        <v>0</v>
      </c>
      <c r="BN25" s="52">
        <v>0</v>
      </c>
      <c r="BO25" s="51">
        <v>0</v>
      </c>
      <c r="BP25" s="52">
        <v>0</v>
      </c>
      <c r="BQ25" s="51">
        <v>132</v>
      </c>
      <c r="BR25" s="52">
        <v>14.3</v>
      </c>
      <c r="BS25" s="51">
        <v>0</v>
      </c>
      <c r="BT25" s="52">
        <v>0</v>
      </c>
      <c r="BU25" s="51">
        <v>0</v>
      </c>
      <c r="BV25" s="52">
        <v>14.2</v>
      </c>
      <c r="BW25" s="51">
        <v>0</v>
      </c>
      <c r="BX25" s="52">
        <v>0</v>
      </c>
      <c r="BY25" s="69">
        <v>8665</v>
      </c>
      <c r="BZ25" s="48">
        <v>14.1</v>
      </c>
    </row>
    <row r="26" spans="2:178" ht="15" thickBot="1">
      <c r="B26" s="77" t="s">
        <v>18</v>
      </c>
      <c r="C26" s="78">
        <v>10</v>
      </c>
      <c r="D26" s="79">
        <v>15.3</v>
      </c>
      <c r="E26" s="78">
        <v>1054</v>
      </c>
      <c r="F26" s="79">
        <v>15.1</v>
      </c>
      <c r="G26" s="78">
        <v>712</v>
      </c>
      <c r="H26" s="79">
        <v>15.1</v>
      </c>
      <c r="I26" s="78">
        <v>31929</v>
      </c>
      <c r="J26" s="79">
        <v>15.1</v>
      </c>
      <c r="K26" s="78">
        <v>504</v>
      </c>
      <c r="L26" s="79">
        <v>15.1</v>
      </c>
      <c r="M26" s="78">
        <v>2481</v>
      </c>
      <c r="N26" s="79">
        <v>15.1</v>
      </c>
      <c r="O26" s="78">
        <v>19172</v>
      </c>
      <c r="P26" s="79">
        <v>15.1</v>
      </c>
      <c r="Q26" s="78">
        <v>0</v>
      </c>
      <c r="R26" s="79">
        <v>15.3</v>
      </c>
      <c r="S26" s="78">
        <v>19309</v>
      </c>
      <c r="T26" s="79">
        <v>15.1</v>
      </c>
      <c r="U26" s="78">
        <v>601</v>
      </c>
      <c r="V26" s="79">
        <v>15.1</v>
      </c>
      <c r="W26" s="78">
        <v>3312</v>
      </c>
      <c r="X26" s="79">
        <v>15.1</v>
      </c>
      <c r="Y26" s="78">
        <v>1309</v>
      </c>
      <c r="Z26" s="79">
        <v>15.3</v>
      </c>
      <c r="AA26" s="78">
        <v>3143</v>
      </c>
      <c r="AB26" s="79">
        <v>15.3</v>
      </c>
      <c r="AC26" s="78">
        <v>5580</v>
      </c>
      <c r="AD26" s="79">
        <v>15.3</v>
      </c>
      <c r="AE26" s="78">
        <v>359</v>
      </c>
      <c r="AF26" s="79">
        <v>15.2</v>
      </c>
      <c r="AG26" s="78">
        <v>0</v>
      </c>
      <c r="AH26" s="79">
        <v>15.1</v>
      </c>
      <c r="AI26" s="78">
        <v>19</v>
      </c>
      <c r="AJ26" s="79">
        <v>15.1</v>
      </c>
      <c r="AK26" s="78">
        <v>153</v>
      </c>
      <c r="AL26" s="79">
        <v>15.1</v>
      </c>
      <c r="AM26" s="78">
        <v>4481</v>
      </c>
      <c r="AN26" s="79">
        <v>15.1</v>
      </c>
      <c r="AO26" s="78">
        <v>0</v>
      </c>
      <c r="AP26" s="79">
        <v>0</v>
      </c>
      <c r="AQ26" s="78">
        <v>0</v>
      </c>
      <c r="AR26" s="79">
        <v>0</v>
      </c>
      <c r="AS26" s="78">
        <v>45412</v>
      </c>
      <c r="AT26" s="79">
        <v>15.1</v>
      </c>
      <c r="AU26" s="78">
        <v>618</v>
      </c>
      <c r="AV26" s="79">
        <v>15.4</v>
      </c>
      <c r="AW26" s="78">
        <v>2213</v>
      </c>
      <c r="AX26" s="79">
        <v>15.1</v>
      </c>
      <c r="AY26" s="78">
        <v>0</v>
      </c>
      <c r="AZ26" s="79">
        <v>15.1</v>
      </c>
      <c r="BA26" s="78">
        <v>3156</v>
      </c>
      <c r="BB26" s="79">
        <v>15.1</v>
      </c>
      <c r="BC26" s="78">
        <v>0</v>
      </c>
      <c r="BD26" s="79">
        <v>15.1</v>
      </c>
      <c r="BE26" s="78">
        <v>2616</v>
      </c>
      <c r="BF26" s="79">
        <v>15.1</v>
      </c>
      <c r="BG26" s="78">
        <v>30</v>
      </c>
      <c r="BH26" s="79">
        <v>15.6</v>
      </c>
      <c r="BI26" s="78">
        <v>11742</v>
      </c>
      <c r="BJ26" s="79">
        <v>15.1</v>
      </c>
      <c r="BK26" s="78">
        <v>0</v>
      </c>
      <c r="BL26" s="79">
        <v>0</v>
      </c>
      <c r="BM26" s="78">
        <v>0</v>
      </c>
      <c r="BN26" s="79">
        <v>15.3</v>
      </c>
      <c r="BO26" s="78">
        <v>1000</v>
      </c>
      <c r="BP26" s="79">
        <v>15.1</v>
      </c>
      <c r="BQ26" s="78">
        <v>4484</v>
      </c>
      <c r="BR26" s="79">
        <v>15.1</v>
      </c>
      <c r="BS26" s="78">
        <v>0</v>
      </c>
      <c r="BT26" s="79">
        <v>15.3</v>
      </c>
      <c r="BU26" s="78">
        <v>1140</v>
      </c>
      <c r="BV26" s="79">
        <v>15.3</v>
      </c>
      <c r="BW26" s="78">
        <v>0</v>
      </c>
      <c r="BX26" s="79">
        <v>0</v>
      </c>
      <c r="BY26" s="80">
        <v>166539</v>
      </c>
      <c r="BZ26" s="48">
        <v>15.1</v>
      </c>
    </row>
    <row r="27" spans="2:178"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6"/>
      <c r="BK27" s="46"/>
      <c r="BL27" s="46"/>
      <c r="BM27" s="46"/>
      <c r="BN27" s="46"/>
      <c r="BO27" s="46"/>
      <c r="BP27" s="46"/>
      <c r="BQ27" s="46"/>
      <c r="BR27" s="46"/>
      <c r="BS27" s="46"/>
      <c r="BT27" s="46"/>
      <c r="BU27" s="46"/>
      <c r="BV27" s="46"/>
      <c r="BW27" s="46"/>
      <c r="BX27" s="46"/>
      <c r="BY27" s="46"/>
      <c r="BZ27" s="46"/>
    </row>
    <row r="28" spans="2:178"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  <c r="BM28" s="46"/>
      <c r="BN28" s="46"/>
      <c r="BO28" s="46"/>
      <c r="BP28" s="46"/>
      <c r="BQ28" s="46"/>
      <c r="BR28" s="46"/>
      <c r="BS28" s="46"/>
      <c r="BT28" s="46"/>
      <c r="BU28" s="46"/>
      <c r="BV28" s="46"/>
      <c r="BW28" s="46"/>
      <c r="BX28" s="46"/>
      <c r="BY28" s="46"/>
      <c r="BZ28" s="46"/>
    </row>
    <row r="29" spans="2:178"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  <c r="BP29" s="46"/>
      <c r="BQ29" s="46"/>
      <c r="BR29" s="46"/>
      <c r="BS29" s="46"/>
      <c r="BT29" s="46"/>
      <c r="BU29" s="46"/>
      <c r="BV29" s="46"/>
      <c r="BW29" s="46"/>
      <c r="BX29" s="46"/>
      <c r="BY29" s="46"/>
      <c r="BZ29" s="46"/>
    </row>
    <row r="30" spans="2:178"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6"/>
      <c r="BM30" s="46"/>
      <c r="BN30" s="46"/>
      <c r="BO30" s="46"/>
      <c r="BP30" s="46"/>
      <c r="BQ30" s="46"/>
      <c r="BR30" s="46"/>
      <c r="BS30" s="46"/>
      <c r="BT30" s="46"/>
      <c r="BU30" s="46"/>
      <c r="BV30" s="46"/>
      <c r="BW30" s="46"/>
      <c r="BX30" s="46"/>
      <c r="BY30" s="46"/>
      <c r="BZ30" s="46"/>
    </row>
    <row r="31" spans="2:178"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6"/>
      <c r="BS31" s="46"/>
      <c r="BT31" s="46"/>
      <c r="BU31" s="46"/>
      <c r="BV31" s="46"/>
      <c r="BW31" s="46"/>
      <c r="BX31" s="46"/>
      <c r="BY31" s="46"/>
      <c r="BZ31" s="46"/>
    </row>
    <row r="32" spans="2:178"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6"/>
      <c r="BR32" s="46"/>
      <c r="BS32" s="46"/>
      <c r="BT32" s="46"/>
      <c r="BU32" s="46"/>
      <c r="BV32" s="46"/>
      <c r="BW32" s="46"/>
      <c r="BX32" s="46"/>
      <c r="BY32" s="46"/>
      <c r="BZ32" s="46"/>
    </row>
    <row r="33" spans="2:78"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6"/>
      <c r="BM33" s="46"/>
      <c r="BN33" s="46"/>
      <c r="BO33" s="46"/>
      <c r="BP33" s="46"/>
      <c r="BQ33" s="46"/>
      <c r="BR33" s="46"/>
      <c r="BS33" s="46"/>
      <c r="BT33" s="46"/>
      <c r="BU33" s="46"/>
      <c r="BV33" s="46"/>
      <c r="BW33" s="46"/>
      <c r="BX33" s="46"/>
      <c r="BY33" s="46"/>
      <c r="BZ33" s="46"/>
    </row>
    <row r="34" spans="2:78"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  <c r="BM34" s="46"/>
      <c r="BN34" s="46"/>
      <c r="BO34" s="46"/>
      <c r="BP34" s="46"/>
      <c r="BQ34" s="46"/>
      <c r="BR34" s="46"/>
      <c r="BS34" s="46"/>
      <c r="BT34" s="46"/>
      <c r="BU34" s="46"/>
      <c r="BV34" s="46"/>
      <c r="BW34" s="46"/>
      <c r="BX34" s="46"/>
      <c r="BY34" s="46"/>
      <c r="BZ34" s="46"/>
    </row>
    <row r="35" spans="2:78"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  <c r="BM35" s="46"/>
      <c r="BN35" s="46"/>
      <c r="BO35" s="46"/>
      <c r="BP35" s="46"/>
      <c r="BQ35" s="46"/>
      <c r="BR35" s="46"/>
      <c r="BS35" s="46"/>
      <c r="BT35" s="46"/>
      <c r="BU35" s="46"/>
      <c r="BV35" s="46"/>
      <c r="BW35" s="46"/>
      <c r="BX35" s="46"/>
      <c r="BY35" s="46"/>
      <c r="BZ35" s="46"/>
    </row>
    <row r="36" spans="2:78"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6"/>
      <c r="BM36" s="46"/>
      <c r="BN36" s="46"/>
      <c r="BO36" s="46"/>
      <c r="BP36" s="46"/>
      <c r="BQ36" s="46"/>
      <c r="BR36" s="46"/>
      <c r="BS36" s="46"/>
      <c r="BT36" s="46"/>
      <c r="BU36" s="46"/>
      <c r="BV36" s="46"/>
      <c r="BW36" s="46"/>
      <c r="BX36" s="46"/>
      <c r="BY36" s="46"/>
      <c r="BZ36" s="46"/>
    </row>
    <row r="37" spans="2:78"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6"/>
      <c r="BL37" s="46"/>
      <c r="BM37" s="46"/>
      <c r="BN37" s="46"/>
      <c r="BO37" s="46"/>
      <c r="BP37" s="46"/>
      <c r="BQ37" s="46"/>
      <c r="BR37" s="46"/>
      <c r="BS37" s="46"/>
      <c r="BT37" s="46"/>
      <c r="BU37" s="46"/>
      <c r="BV37" s="46"/>
      <c r="BW37" s="46"/>
      <c r="BX37" s="46"/>
      <c r="BY37" s="46"/>
      <c r="BZ37" s="46"/>
    </row>
    <row r="38" spans="2:78"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46"/>
      <c r="BM38" s="46"/>
      <c r="BN38" s="46"/>
      <c r="BO38" s="46"/>
      <c r="BP38" s="46"/>
      <c r="BQ38" s="46"/>
      <c r="BR38" s="46"/>
      <c r="BS38" s="46"/>
      <c r="BT38" s="46"/>
      <c r="BU38" s="46"/>
      <c r="BV38" s="46"/>
      <c r="BW38" s="46"/>
      <c r="BX38" s="46"/>
      <c r="BY38" s="46"/>
      <c r="BZ38" s="46"/>
    </row>
    <row r="39" spans="2:78"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46"/>
      <c r="BK39" s="46"/>
      <c r="BL39" s="46"/>
      <c r="BM39" s="46"/>
      <c r="BN39" s="46"/>
      <c r="BO39" s="46"/>
      <c r="BP39" s="46"/>
      <c r="BQ39" s="46"/>
      <c r="BR39" s="46"/>
      <c r="BS39" s="46"/>
      <c r="BT39" s="46"/>
      <c r="BU39" s="46"/>
      <c r="BV39" s="46"/>
      <c r="BW39" s="46"/>
      <c r="BX39" s="46"/>
      <c r="BY39" s="46"/>
      <c r="BZ39" s="46"/>
    </row>
    <row r="40" spans="2:78"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46"/>
      <c r="BM40" s="46"/>
      <c r="BN40" s="46"/>
      <c r="BO40" s="46"/>
      <c r="BP40" s="46"/>
      <c r="BQ40" s="46"/>
      <c r="BR40" s="46"/>
      <c r="BS40" s="46"/>
      <c r="BT40" s="46"/>
      <c r="BU40" s="46"/>
      <c r="BV40" s="46"/>
      <c r="BW40" s="46"/>
      <c r="BX40" s="46"/>
      <c r="BY40" s="46"/>
      <c r="BZ40" s="46"/>
    </row>
    <row r="41" spans="2:78"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46"/>
      <c r="BM41" s="46"/>
      <c r="BN41" s="46"/>
      <c r="BO41" s="46"/>
      <c r="BP41" s="46"/>
      <c r="BQ41" s="46"/>
      <c r="BR41" s="46"/>
      <c r="BS41" s="46"/>
      <c r="BT41" s="46"/>
      <c r="BU41" s="46"/>
      <c r="BV41" s="46"/>
      <c r="BW41" s="46"/>
      <c r="BX41" s="46"/>
      <c r="BY41" s="46"/>
      <c r="BZ41" s="46"/>
    </row>
    <row r="42" spans="2:78"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46"/>
      <c r="BH42" s="46"/>
      <c r="BI42" s="46"/>
      <c r="BJ42" s="46"/>
      <c r="BK42" s="46"/>
      <c r="BL42" s="46"/>
      <c r="BM42" s="46"/>
      <c r="BN42" s="46"/>
      <c r="BO42" s="46"/>
      <c r="BP42" s="46"/>
      <c r="BQ42" s="46"/>
      <c r="BR42" s="46"/>
      <c r="BS42" s="46"/>
      <c r="BT42" s="46"/>
      <c r="BU42" s="46"/>
      <c r="BV42" s="46"/>
      <c r="BW42" s="46"/>
      <c r="BX42" s="46"/>
      <c r="BY42" s="46"/>
      <c r="BZ42" s="46"/>
    </row>
    <row r="43" spans="2:78"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  <c r="BO43" s="46"/>
      <c r="BP43" s="46"/>
      <c r="BQ43" s="46"/>
      <c r="BR43" s="46"/>
      <c r="BS43" s="46"/>
      <c r="BT43" s="46"/>
      <c r="BU43" s="46"/>
      <c r="BV43" s="46"/>
      <c r="BW43" s="46"/>
      <c r="BX43" s="46"/>
      <c r="BY43" s="46"/>
      <c r="BZ43" s="46"/>
    </row>
    <row r="44" spans="2:78"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46"/>
      <c r="BG44" s="46"/>
      <c r="BH44" s="46"/>
      <c r="BI44" s="46"/>
      <c r="BJ44" s="46"/>
      <c r="BK44" s="46"/>
      <c r="BL44" s="46"/>
      <c r="BM44" s="46"/>
      <c r="BN44" s="46"/>
      <c r="BO44" s="46"/>
      <c r="BP44" s="46"/>
      <c r="BQ44" s="46"/>
      <c r="BR44" s="46"/>
      <c r="BS44" s="46"/>
      <c r="BT44" s="46"/>
      <c r="BU44" s="46"/>
      <c r="BV44" s="46"/>
      <c r="BW44" s="46"/>
      <c r="BX44" s="46"/>
      <c r="BY44" s="46"/>
      <c r="BZ44" s="46"/>
    </row>
    <row r="45" spans="2:78"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6"/>
      <c r="BG45" s="46"/>
      <c r="BH45" s="46"/>
      <c r="BI45" s="46"/>
      <c r="BJ45" s="46"/>
      <c r="BK45" s="46"/>
      <c r="BL45" s="46"/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6"/>
    </row>
    <row r="46" spans="2:78"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46"/>
      <c r="BF46" s="46"/>
      <c r="BG46" s="46"/>
      <c r="BH46" s="46"/>
      <c r="BI46" s="46"/>
      <c r="BJ46" s="46"/>
      <c r="BK46" s="46"/>
      <c r="BL46" s="46"/>
      <c r="BM46" s="46"/>
      <c r="BN46" s="46"/>
      <c r="BO46" s="46"/>
      <c r="BP46" s="46"/>
      <c r="BQ46" s="46"/>
      <c r="BR46" s="46"/>
      <c r="BS46" s="46"/>
      <c r="BT46" s="46"/>
      <c r="BU46" s="46"/>
      <c r="BV46" s="46"/>
      <c r="BW46" s="46"/>
      <c r="BX46" s="46"/>
      <c r="BY46" s="46"/>
      <c r="BZ46" s="46"/>
    </row>
    <row r="47" spans="2:78"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/>
      <c r="BF47" s="46"/>
      <c r="BG47" s="46"/>
      <c r="BH47" s="46"/>
      <c r="BI47" s="46"/>
      <c r="BJ47" s="46"/>
      <c r="BK47" s="46"/>
      <c r="BL47" s="46"/>
      <c r="BM47" s="46"/>
      <c r="BN47" s="46"/>
      <c r="BO47" s="46"/>
      <c r="BP47" s="46"/>
      <c r="BQ47" s="46"/>
      <c r="BR47" s="46"/>
      <c r="BS47" s="46"/>
      <c r="BT47" s="46"/>
      <c r="BU47" s="46"/>
      <c r="BV47" s="46"/>
      <c r="BW47" s="46"/>
      <c r="BX47" s="46"/>
      <c r="BY47" s="46"/>
      <c r="BZ47" s="46"/>
    </row>
    <row r="48" spans="2:78"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  <c r="AZ48" s="46"/>
      <c r="BA48" s="46"/>
      <c r="BB48" s="46"/>
      <c r="BC48" s="46"/>
      <c r="BD48" s="46"/>
      <c r="BE48" s="46"/>
      <c r="BF48" s="46"/>
      <c r="BG48" s="46"/>
      <c r="BH48" s="46"/>
      <c r="BI48" s="46"/>
      <c r="BJ48" s="46"/>
      <c r="BK48" s="46"/>
      <c r="BL48" s="46"/>
      <c r="BM48" s="46"/>
      <c r="BN48" s="46"/>
      <c r="BO48" s="46"/>
      <c r="BP48" s="46"/>
      <c r="BQ48" s="46"/>
      <c r="BR48" s="46"/>
      <c r="BS48" s="46"/>
      <c r="BT48" s="46"/>
      <c r="BU48" s="46"/>
      <c r="BV48" s="46"/>
      <c r="BW48" s="46"/>
      <c r="BX48" s="46"/>
      <c r="BY48" s="46"/>
      <c r="BZ48" s="46"/>
    </row>
    <row r="49" spans="2:78"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6"/>
      <c r="AP49" s="46"/>
      <c r="AQ49" s="46"/>
      <c r="AR49" s="46"/>
      <c r="AS49" s="46"/>
      <c r="AT49" s="46"/>
      <c r="AU49" s="46"/>
      <c r="AV49" s="46"/>
      <c r="AW49" s="46"/>
      <c r="AX49" s="46"/>
      <c r="AY49" s="46"/>
      <c r="AZ49" s="46"/>
      <c r="BA49" s="46"/>
      <c r="BB49" s="46"/>
      <c r="BC49" s="46"/>
      <c r="BD49" s="46"/>
      <c r="BE49" s="46"/>
      <c r="BF49" s="46"/>
      <c r="BG49" s="46"/>
      <c r="BH49" s="46"/>
      <c r="BI49" s="46"/>
      <c r="BJ49" s="46"/>
      <c r="BK49" s="46"/>
      <c r="BL49" s="46"/>
      <c r="BM49" s="46"/>
      <c r="BN49" s="46"/>
      <c r="BO49" s="46"/>
      <c r="BP49" s="46"/>
      <c r="BQ49" s="46"/>
      <c r="BR49" s="46"/>
      <c r="BS49" s="46"/>
      <c r="BT49" s="46"/>
      <c r="BU49" s="46"/>
      <c r="BV49" s="46"/>
      <c r="BW49" s="46"/>
      <c r="BX49" s="46"/>
      <c r="BY49" s="46"/>
      <c r="BZ49" s="46"/>
    </row>
    <row r="50" spans="2:78"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6"/>
      <c r="AN50" s="46"/>
      <c r="AO50" s="46"/>
      <c r="AP50" s="46"/>
      <c r="AQ50" s="46"/>
      <c r="AR50" s="46"/>
      <c r="AS50" s="46"/>
      <c r="AT50" s="46"/>
      <c r="AU50" s="46"/>
      <c r="AV50" s="46"/>
      <c r="AW50" s="46"/>
      <c r="AX50" s="46"/>
      <c r="AY50" s="46"/>
      <c r="AZ50" s="46"/>
      <c r="BA50" s="46"/>
      <c r="BB50" s="46"/>
      <c r="BC50" s="46"/>
      <c r="BD50" s="46"/>
      <c r="BE50" s="46"/>
      <c r="BF50" s="46"/>
      <c r="BG50" s="46"/>
      <c r="BH50" s="46"/>
      <c r="BI50" s="46"/>
      <c r="BJ50" s="46"/>
      <c r="BK50" s="46"/>
      <c r="BL50" s="46"/>
      <c r="BM50" s="46"/>
      <c r="BN50" s="46"/>
      <c r="BO50" s="46"/>
      <c r="BP50" s="46"/>
      <c r="BQ50" s="46"/>
      <c r="BR50" s="46"/>
      <c r="BS50" s="46"/>
      <c r="BT50" s="46"/>
      <c r="BU50" s="46"/>
      <c r="BV50" s="46"/>
      <c r="BW50" s="46"/>
      <c r="BX50" s="46"/>
      <c r="BY50" s="46"/>
      <c r="BZ50" s="46"/>
    </row>
    <row r="51" spans="2:78"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6"/>
      <c r="AP51" s="46"/>
      <c r="AQ51" s="46"/>
      <c r="AR51" s="46"/>
      <c r="AS51" s="46"/>
      <c r="AT51" s="46"/>
      <c r="AU51" s="46"/>
      <c r="AV51" s="46"/>
      <c r="AW51" s="46"/>
      <c r="AX51" s="46"/>
      <c r="AY51" s="46"/>
      <c r="AZ51" s="46"/>
      <c r="BA51" s="46"/>
      <c r="BB51" s="46"/>
      <c r="BC51" s="46"/>
      <c r="BD51" s="46"/>
      <c r="BE51" s="46"/>
      <c r="BF51" s="46"/>
      <c r="BG51" s="46"/>
      <c r="BH51" s="46"/>
      <c r="BI51" s="46"/>
      <c r="BJ51" s="46"/>
      <c r="BK51" s="46"/>
      <c r="BL51" s="46"/>
      <c r="BM51" s="46"/>
      <c r="BN51" s="46"/>
      <c r="BO51" s="46"/>
      <c r="BP51" s="46"/>
      <c r="BQ51" s="46"/>
      <c r="BR51" s="46"/>
      <c r="BS51" s="46"/>
      <c r="BT51" s="46"/>
      <c r="BU51" s="46"/>
      <c r="BV51" s="46"/>
      <c r="BW51" s="46"/>
      <c r="BX51" s="46"/>
      <c r="BY51" s="46"/>
      <c r="BZ51" s="46"/>
    </row>
    <row r="52" spans="2:78"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46"/>
      <c r="BE52" s="46"/>
      <c r="BF52" s="46"/>
      <c r="BG52" s="46"/>
      <c r="BH52" s="46"/>
      <c r="BI52" s="46"/>
      <c r="BJ52" s="46"/>
      <c r="BK52" s="46"/>
      <c r="BL52" s="46"/>
      <c r="BM52" s="46"/>
      <c r="BN52" s="46"/>
      <c r="BO52" s="46"/>
      <c r="BP52" s="46"/>
      <c r="BQ52" s="46"/>
      <c r="BR52" s="46"/>
      <c r="BS52" s="46"/>
      <c r="BT52" s="46"/>
      <c r="BU52" s="46"/>
      <c r="BV52" s="46"/>
      <c r="BW52" s="46"/>
      <c r="BX52" s="46"/>
      <c r="BY52" s="46"/>
      <c r="BZ52" s="46"/>
    </row>
    <row r="53" spans="2:78"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  <c r="BD53" s="46"/>
      <c r="BE53" s="46"/>
      <c r="BF53" s="46"/>
      <c r="BG53" s="46"/>
      <c r="BH53" s="46"/>
      <c r="BI53" s="46"/>
      <c r="BJ53" s="46"/>
      <c r="BK53" s="46"/>
      <c r="BL53" s="46"/>
      <c r="BM53" s="46"/>
      <c r="BN53" s="46"/>
      <c r="BO53" s="46"/>
      <c r="BP53" s="46"/>
      <c r="BQ53" s="46"/>
      <c r="BR53" s="46"/>
      <c r="BS53" s="46"/>
      <c r="BT53" s="46"/>
      <c r="BU53" s="46"/>
      <c r="BV53" s="46"/>
      <c r="BW53" s="46"/>
      <c r="BX53" s="46"/>
      <c r="BY53" s="46"/>
      <c r="BZ53" s="46"/>
    </row>
    <row r="54" spans="2:78"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  <c r="BD54" s="46"/>
      <c r="BE54" s="46"/>
      <c r="BF54" s="46"/>
      <c r="BG54" s="46"/>
      <c r="BH54" s="46"/>
      <c r="BI54" s="46"/>
      <c r="BJ54" s="46"/>
      <c r="BK54" s="46"/>
      <c r="BL54" s="46"/>
      <c r="BM54" s="46"/>
      <c r="BN54" s="46"/>
      <c r="BO54" s="46"/>
      <c r="BP54" s="46"/>
      <c r="BQ54" s="46"/>
      <c r="BR54" s="46"/>
      <c r="BS54" s="46"/>
      <c r="BT54" s="46"/>
      <c r="BU54" s="46"/>
      <c r="BV54" s="46"/>
      <c r="BW54" s="46"/>
      <c r="BX54" s="46"/>
      <c r="BY54" s="46"/>
      <c r="BZ54" s="46"/>
    </row>
    <row r="55" spans="2:78"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  <c r="AZ55" s="46"/>
      <c r="BA55" s="46"/>
      <c r="BB55" s="46"/>
      <c r="BC55" s="46"/>
      <c r="BD55" s="46"/>
      <c r="BE55" s="46"/>
      <c r="BF55" s="46"/>
      <c r="BG55" s="46"/>
      <c r="BH55" s="46"/>
      <c r="BI55" s="46"/>
      <c r="BJ55" s="46"/>
      <c r="BK55" s="46"/>
      <c r="BL55" s="46"/>
      <c r="BM55" s="46"/>
      <c r="BN55" s="46"/>
      <c r="BO55" s="46"/>
      <c r="BP55" s="46"/>
      <c r="BQ55" s="46"/>
      <c r="BR55" s="46"/>
      <c r="BS55" s="46"/>
      <c r="BT55" s="46"/>
      <c r="BU55" s="46"/>
      <c r="BV55" s="46"/>
      <c r="BW55" s="46"/>
      <c r="BX55" s="46"/>
      <c r="BY55" s="46"/>
      <c r="BZ55" s="46"/>
    </row>
    <row r="56" spans="2:78"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46"/>
      <c r="BB56" s="46"/>
      <c r="BC56" s="46"/>
      <c r="BD56" s="46"/>
      <c r="BE56" s="46"/>
      <c r="BF56" s="46"/>
      <c r="BG56" s="46"/>
      <c r="BH56" s="46"/>
      <c r="BI56" s="46"/>
      <c r="BJ56" s="46"/>
      <c r="BK56" s="46"/>
      <c r="BL56" s="46"/>
      <c r="BM56" s="46"/>
      <c r="BN56" s="46"/>
      <c r="BO56" s="46"/>
      <c r="BP56" s="46"/>
      <c r="BQ56" s="46"/>
      <c r="BR56" s="46"/>
      <c r="BS56" s="46"/>
      <c r="BT56" s="46"/>
      <c r="BU56" s="46"/>
      <c r="BV56" s="46"/>
      <c r="BW56" s="46"/>
      <c r="BX56" s="46"/>
      <c r="BY56" s="46"/>
      <c r="BZ56" s="46"/>
    </row>
    <row r="57" spans="2:78"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46"/>
      <c r="AZ57" s="46"/>
      <c r="BA57" s="46"/>
      <c r="BB57" s="46"/>
      <c r="BC57" s="46"/>
      <c r="BD57" s="46"/>
      <c r="BE57" s="46"/>
      <c r="BF57" s="46"/>
      <c r="BG57" s="46"/>
      <c r="BH57" s="46"/>
      <c r="BI57" s="46"/>
      <c r="BJ57" s="46"/>
      <c r="BK57" s="46"/>
      <c r="BL57" s="46"/>
      <c r="BM57" s="46"/>
      <c r="BN57" s="46"/>
      <c r="BO57" s="46"/>
      <c r="BP57" s="46"/>
      <c r="BQ57" s="46"/>
      <c r="BR57" s="46"/>
      <c r="BS57" s="46"/>
      <c r="BT57" s="46"/>
      <c r="BU57" s="46"/>
      <c r="BV57" s="46"/>
      <c r="BW57" s="46"/>
      <c r="BX57" s="46"/>
      <c r="BY57" s="46"/>
      <c r="BZ57" s="46"/>
    </row>
    <row r="58" spans="2:78"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46"/>
      <c r="AS58" s="46"/>
      <c r="AT58" s="46"/>
      <c r="AU58" s="46"/>
      <c r="AV58" s="46"/>
      <c r="AW58" s="46"/>
      <c r="AX58" s="46"/>
      <c r="AY58" s="46"/>
      <c r="AZ58" s="46"/>
      <c r="BA58" s="46"/>
      <c r="BB58" s="46"/>
      <c r="BC58" s="46"/>
      <c r="BD58" s="46"/>
      <c r="BE58" s="46"/>
      <c r="BF58" s="46"/>
      <c r="BG58" s="46"/>
      <c r="BH58" s="46"/>
      <c r="BI58" s="46"/>
      <c r="BJ58" s="46"/>
      <c r="BK58" s="46"/>
      <c r="BL58" s="46"/>
      <c r="BM58" s="46"/>
      <c r="BN58" s="46"/>
      <c r="BO58" s="46"/>
      <c r="BP58" s="46"/>
      <c r="BQ58" s="46"/>
      <c r="BR58" s="46"/>
      <c r="BS58" s="46"/>
      <c r="BT58" s="46"/>
      <c r="BU58" s="46"/>
      <c r="BV58" s="46"/>
      <c r="BW58" s="46"/>
      <c r="BX58" s="46"/>
      <c r="BY58" s="46"/>
      <c r="BZ58" s="46"/>
    </row>
    <row r="59" spans="2:78"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  <c r="AM59" s="46"/>
      <c r="AN59" s="46"/>
      <c r="AO59" s="46"/>
      <c r="AP59" s="46"/>
      <c r="AQ59" s="46"/>
      <c r="AR59" s="46"/>
      <c r="AS59" s="46"/>
      <c r="AT59" s="46"/>
      <c r="AU59" s="46"/>
      <c r="AV59" s="46"/>
      <c r="AW59" s="46"/>
      <c r="AX59" s="46"/>
      <c r="AY59" s="46"/>
      <c r="AZ59" s="46"/>
      <c r="BA59" s="46"/>
      <c r="BB59" s="46"/>
      <c r="BC59" s="46"/>
      <c r="BD59" s="46"/>
      <c r="BE59" s="46"/>
      <c r="BF59" s="46"/>
      <c r="BG59" s="46"/>
      <c r="BH59" s="46"/>
      <c r="BI59" s="46"/>
      <c r="BJ59" s="46"/>
      <c r="BK59" s="46"/>
      <c r="BL59" s="46"/>
      <c r="BM59" s="46"/>
      <c r="BN59" s="46"/>
      <c r="BO59" s="46"/>
      <c r="BP59" s="46"/>
      <c r="BQ59" s="46"/>
      <c r="BR59" s="46"/>
      <c r="BS59" s="46"/>
      <c r="BT59" s="46"/>
      <c r="BU59" s="46"/>
      <c r="BV59" s="46"/>
      <c r="BW59" s="46"/>
      <c r="BX59" s="46"/>
      <c r="BY59" s="46"/>
      <c r="BZ59" s="46"/>
    </row>
    <row r="60" spans="2:78"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</row>
    <row r="61" spans="2:78"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46"/>
      <c r="AN61" s="46"/>
    </row>
    <row r="62" spans="2:78"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46"/>
      <c r="AM62" s="46"/>
      <c r="AN62" s="46"/>
    </row>
    <row r="63" spans="2:78"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  <c r="AK63" s="46"/>
      <c r="AL63" s="46"/>
      <c r="AM63" s="46"/>
      <c r="AN63" s="46"/>
    </row>
    <row r="64" spans="2:78"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/>
    </row>
    <row r="65" spans="2:40"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  <c r="AK65" s="46"/>
      <c r="AL65" s="46"/>
      <c r="AM65" s="46"/>
      <c r="AN65" s="46"/>
    </row>
    <row r="66" spans="2:40"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46"/>
      <c r="AL66" s="46"/>
      <c r="AM66" s="46"/>
      <c r="AN66" s="46"/>
    </row>
    <row r="67" spans="2:40"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G67" s="46"/>
      <c r="AH67" s="46"/>
      <c r="AI67" s="46"/>
      <c r="AJ67" s="46"/>
      <c r="AK67" s="46"/>
      <c r="AL67" s="46"/>
      <c r="AM67" s="46"/>
      <c r="AN67" s="46"/>
    </row>
    <row r="68" spans="2:40"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46"/>
      <c r="AK68" s="46"/>
      <c r="AL68" s="46"/>
      <c r="AM68" s="46"/>
      <c r="AN68" s="46"/>
    </row>
    <row r="69" spans="2:40"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6"/>
      <c r="AK69" s="46"/>
      <c r="AL69" s="46"/>
      <c r="AM69" s="46"/>
      <c r="AN69" s="46"/>
    </row>
    <row r="70" spans="2:40"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46"/>
      <c r="AH70" s="46"/>
      <c r="AI70" s="46"/>
      <c r="AJ70" s="46"/>
      <c r="AK70" s="46"/>
      <c r="AL70" s="46"/>
      <c r="AM70" s="46"/>
      <c r="AN70" s="46"/>
    </row>
    <row r="71" spans="2:40"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46"/>
      <c r="AL71" s="46"/>
      <c r="AM71" s="46"/>
      <c r="AN71" s="46"/>
    </row>
    <row r="72" spans="2:40"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46"/>
      <c r="AH72" s="46"/>
      <c r="AI72" s="46"/>
      <c r="AJ72" s="46"/>
      <c r="AK72" s="46"/>
      <c r="AL72" s="46"/>
      <c r="AM72" s="46"/>
      <c r="AN72" s="46"/>
    </row>
    <row r="73" spans="2:40"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  <c r="AG73" s="46"/>
      <c r="AH73" s="46"/>
      <c r="AI73" s="46"/>
      <c r="AJ73" s="46"/>
      <c r="AK73" s="46"/>
      <c r="AL73" s="46"/>
      <c r="AM73" s="46"/>
      <c r="AN73" s="46"/>
    </row>
    <row r="74" spans="2:40"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/>
      <c r="AF74" s="46"/>
      <c r="AG74" s="46"/>
      <c r="AH74" s="46"/>
      <c r="AI74" s="46"/>
      <c r="AJ74" s="46"/>
      <c r="AK74" s="46"/>
      <c r="AL74" s="46"/>
      <c r="AM74" s="46"/>
      <c r="AN74" s="46"/>
    </row>
    <row r="75" spans="2:40"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46"/>
      <c r="AH75" s="46"/>
      <c r="AI75" s="46"/>
      <c r="AJ75" s="46"/>
      <c r="AK75" s="46"/>
      <c r="AL75" s="46"/>
      <c r="AM75" s="46"/>
      <c r="AN75" s="46"/>
    </row>
    <row r="76" spans="2:40"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G76" s="46"/>
      <c r="AH76" s="46"/>
      <c r="AI76" s="46"/>
      <c r="AJ76" s="46"/>
      <c r="AK76" s="46"/>
      <c r="AL76" s="46"/>
      <c r="AM76" s="46"/>
      <c r="AN76" s="46"/>
    </row>
    <row r="77" spans="2:40"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M77" s="46"/>
      <c r="AN77" s="46"/>
    </row>
    <row r="78" spans="2:40"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6"/>
      <c r="AH78" s="46"/>
      <c r="AI78" s="46"/>
      <c r="AJ78" s="46"/>
      <c r="AK78" s="46"/>
      <c r="AL78" s="46"/>
      <c r="AM78" s="46"/>
      <c r="AN78" s="46"/>
    </row>
    <row r="79" spans="2:40"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  <c r="AJ79" s="46"/>
      <c r="AK79" s="46"/>
      <c r="AL79" s="46"/>
      <c r="AM79" s="46"/>
      <c r="AN79" s="46"/>
    </row>
    <row r="80" spans="2:40"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6"/>
      <c r="AH80" s="46"/>
      <c r="AI80" s="46"/>
      <c r="AJ80" s="46"/>
      <c r="AK80" s="46"/>
      <c r="AL80" s="46"/>
      <c r="AM80" s="46"/>
      <c r="AN80" s="46"/>
    </row>
    <row r="81" spans="2:40"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</row>
    <row r="82" spans="2:40"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46"/>
      <c r="AJ82" s="46"/>
      <c r="AK82" s="46"/>
      <c r="AL82" s="46"/>
      <c r="AM82" s="46"/>
      <c r="AN82" s="46"/>
    </row>
    <row r="83" spans="2:40"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46"/>
      <c r="AH83" s="46"/>
      <c r="AI83" s="46"/>
      <c r="AJ83" s="46"/>
      <c r="AK83" s="46"/>
      <c r="AL83" s="46"/>
      <c r="AM83" s="46"/>
      <c r="AN83" s="46"/>
    </row>
    <row r="84" spans="2:40"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46"/>
      <c r="AD84" s="46"/>
      <c r="AE84" s="46"/>
      <c r="AF84" s="46"/>
      <c r="AG84" s="46"/>
      <c r="AH84" s="46"/>
      <c r="AI84" s="46"/>
      <c r="AJ84" s="46"/>
      <c r="AK84" s="46"/>
      <c r="AL84" s="46"/>
      <c r="AM84" s="46"/>
      <c r="AN84" s="46"/>
    </row>
    <row r="85" spans="2:40"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  <c r="AA85" s="46"/>
      <c r="AB85" s="46"/>
      <c r="AC85" s="46"/>
      <c r="AD85" s="46"/>
      <c r="AE85" s="46"/>
      <c r="AF85" s="46"/>
      <c r="AG85" s="46"/>
      <c r="AH85" s="46"/>
      <c r="AI85" s="46"/>
      <c r="AJ85" s="46"/>
      <c r="AK85" s="46"/>
      <c r="AL85" s="46"/>
      <c r="AM85" s="46"/>
      <c r="AN85" s="46"/>
    </row>
    <row r="86" spans="2:40"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6"/>
      <c r="AE86" s="46"/>
      <c r="AF86" s="46"/>
      <c r="AG86" s="46"/>
      <c r="AH86" s="46"/>
      <c r="AI86" s="46"/>
      <c r="AJ86" s="46"/>
      <c r="AK86" s="46"/>
      <c r="AL86" s="46"/>
      <c r="AM86" s="46"/>
      <c r="AN86" s="46"/>
    </row>
    <row r="87" spans="2:40"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46"/>
      <c r="AM87" s="46"/>
      <c r="AN87" s="46"/>
    </row>
    <row r="88" spans="2:40"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46"/>
      <c r="AN88" s="46"/>
    </row>
    <row r="89" spans="2:40"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6"/>
      <c r="AJ89" s="46"/>
      <c r="AK89" s="46"/>
      <c r="AL89" s="46"/>
      <c r="AM89" s="46"/>
      <c r="AN89" s="46"/>
    </row>
    <row r="90" spans="2:40"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  <c r="AA90" s="46"/>
      <c r="AB90" s="46"/>
      <c r="AC90" s="46"/>
      <c r="AD90" s="46"/>
      <c r="AE90" s="46"/>
      <c r="AF90" s="46"/>
      <c r="AG90" s="46"/>
      <c r="AH90" s="46"/>
      <c r="AI90" s="46"/>
      <c r="AJ90" s="46"/>
      <c r="AK90" s="46"/>
      <c r="AL90" s="46"/>
      <c r="AM90" s="46"/>
      <c r="AN90" s="46"/>
    </row>
    <row r="91" spans="2:40"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  <c r="AJ91" s="46"/>
      <c r="AK91" s="46"/>
      <c r="AL91" s="46"/>
      <c r="AM91" s="46"/>
      <c r="AN91" s="46"/>
    </row>
    <row r="92" spans="2:40"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  <c r="AA92" s="46"/>
      <c r="AB92" s="46"/>
      <c r="AC92" s="46"/>
      <c r="AD92" s="46"/>
      <c r="AE92" s="46"/>
      <c r="AF92" s="46"/>
      <c r="AG92" s="46"/>
      <c r="AH92" s="46"/>
      <c r="AI92" s="46"/>
      <c r="AJ92" s="46"/>
      <c r="AK92" s="46"/>
      <c r="AL92" s="46"/>
      <c r="AM92" s="46"/>
      <c r="AN92" s="46"/>
    </row>
    <row r="93" spans="2:40"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  <c r="AA93" s="46"/>
      <c r="AB93" s="46"/>
      <c r="AC93" s="46"/>
      <c r="AD93" s="46"/>
      <c r="AE93" s="46"/>
      <c r="AF93" s="46"/>
      <c r="AG93" s="46"/>
      <c r="AH93" s="46"/>
      <c r="AI93" s="46"/>
      <c r="AJ93" s="46"/>
      <c r="AK93" s="46"/>
      <c r="AL93" s="46"/>
      <c r="AM93" s="46"/>
      <c r="AN93" s="46"/>
    </row>
    <row r="94" spans="2:40"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  <c r="AA94" s="46"/>
      <c r="AB94" s="46"/>
      <c r="AC94" s="46"/>
      <c r="AD94" s="46"/>
      <c r="AE94" s="46"/>
      <c r="AF94" s="46"/>
      <c r="AG94" s="46"/>
      <c r="AH94" s="46"/>
      <c r="AI94" s="46"/>
      <c r="AJ94" s="46"/>
      <c r="AK94" s="46"/>
      <c r="AL94" s="46"/>
      <c r="AM94" s="46"/>
      <c r="AN94" s="46"/>
    </row>
    <row r="95" spans="2:40">
      <c r="B95" s="46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  <c r="AA95" s="46"/>
      <c r="AB95" s="46"/>
      <c r="AC95" s="46"/>
      <c r="AD95" s="46"/>
      <c r="AE95" s="46"/>
      <c r="AF95" s="46"/>
      <c r="AG95" s="46"/>
      <c r="AH95" s="46"/>
      <c r="AI95" s="46"/>
      <c r="AJ95" s="46"/>
      <c r="AK95" s="46"/>
      <c r="AL95" s="46"/>
      <c r="AM95" s="46"/>
      <c r="AN95" s="46"/>
    </row>
    <row r="96" spans="2:40">
      <c r="B96" s="46"/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  <c r="AA96" s="46"/>
      <c r="AB96" s="46"/>
      <c r="AC96" s="46"/>
      <c r="AD96" s="46"/>
      <c r="AE96" s="46"/>
      <c r="AF96" s="46"/>
      <c r="AG96" s="46"/>
      <c r="AH96" s="46"/>
      <c r="AI96" s="46"/>
      <c r="AJ96" s="46"/>
      <c r="AK96" s="46"/>
      <c r="AL96" s="46"/>
      <c r="AM96" s="46"/>
      <c r="AN96" s="46"/>
    </row>
    <row r="97" spans="2:40">
      <c r="B97" s="46"/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  <c r="AA97" s="46"/>
      <c r="AB97" s="46"/>
      <c r="AC97" s="46"/>
      <c r="AD97" s="46"/>
      <c r="AE97" s="46"/>
      <c r="AF97" s="46"/>
      <c r="AG97" s="46"/>
      <c r="AH97" s="46"/>
      <c r="AI97" s="46"/>
      <c r="AJ97" s="46"/>
      <c r="AK97" s="46"/>
      <c r="AL97" s="46"/>
      <c r="AM97" s="46"/>
      <c r="AN97" s="46"/>
    </row>
    <row r="98" spans="2:40">
      <c r="B98" s="46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  <c r="AA98" s="46"/>
      <c r="AB98" s="46"/>
      <c r="AC98" s="46"/>
      <c r="AD98" s="46"/>
      <c r="AE98" s="46"/>
      <c r="AF98" s="46"/>
      <c r="AG98" s="46"/>
      <c r="AH98" s="46"/>
      <c r="AI98" s="46"/>
      <c r="AJ98" s="46"/>
      <c r="AK98" s="46"/>
      <c r="AL98" s="46"/>
      <c r="AM98" s="46"/>
      <c r="AN98" s="46"/>
    </row>
    <row r="99" spans="2:40">
      <c r="B99" s="46"/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  <c r="AA99" s="46"/>
      <c r="AB99" s="46"/>
      <c r="AC99" s="46"/>
      <c r="AD99" s="46"/>
      <c r="AE99" s="46"/>
      <c r="AF99" s="46"/>
      <c r="AG99" s="46"/>
      <c r="AH99" s="46"/>
      <c r="AI99" s="46"/>
      <c r="AJ99" s="46"/>
      <c r="AK99" s="46"/>
      <c r="AL99" s="46"/>
      <c r="AM99" s="46"/>
      <c r="AN99" s="46"/>
    </row>
    <row r="100" spans="2:40">
      <c r="B100" s="46"/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  <c r="AA100" s="46"/>
      <c r="AB100" s="46"/>
      <c r="AC100" s="46"/>
      <c r="AD100" s="46"/>
      <c r="AE100" s="46"/>
      <c r="AF100" s="46"/>
      <c r="AG100" s="46"/>
      <c r="AH100" s="46"/>
      <c r="AI100" s="46"/>
      <c r="AJ100" s="46"/>
      <c r="AK100" s="46"/>
      <c r="AL100" s="46"/>
      <c r="AM100" s="46"/>
      <c r="AN100" s="46"/>
    </row>
    <row r="101" spans="2:40"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  <c r="AA101" s="46"/>
      <c r="AB101" s="46"/>
      <c r="AC101" s="46"/>
      <c r="AD101" s="46"/>
      <c r="AE101" s="46"/>
      <c r="AF101" s="46"/>
      <c r="AG101" s="46"/>
      <c r="AH101" s="46"/>
      <c r="AI101" s="46"/>
      <c r="AJ101" s="46"/>
      <c r="AK101" s="46"/>
      <c r="AL101" s="46"/>
      <c r="AM101" s="46"/>
      <c r="AN101" s="46"/>
    </row>
    <row r="102" spans="2:40">
      <c r="B102" s="46"/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  <c r="AA102" s="46"/>
      <c r="AB102" s="46"/>
      <c r="AC102" s="46"/>
      <c r="AD102" s="46"/>
      <c r="AE102" s="46"/>
      <c r="AF102" s="46"/>
      <c r="AG102" s="46"/>
      <c r="AH102" s="46"/>
      <c r="AI102" s="46"/>
      <c r="AJ102" s="46"/>
      <c r="AK102" s="46"/>
      <c r="AL102" s="46"/>
      <c r="AM102" s="46"/>
      <c r="AN102" s="46"/>
    </row>
    <row r="103" spans="2:40">
      <c r="B103" s="46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  <c r="AA103" s="46"/>
      <c r="AB103" s="46"/>
      <c r="AC103" s="46"/>
      <c r="AD103" s="46"/>
      <c r="AE103" s="46"/>
      <c r="AF103" s="46"/>
      <c r="AG103" s="46"/>
      <c r="AH103" s="46"/>
      <c r="AI103" s="46"/>
      <c r="AJ103" s="46"/>
      <c r="AK103" s="46"/>
      <c r="AL103" s="46"/>
      <c r="AM103" s="46"/>
      <c r="AN103" s="46"/>
    </row>
    <row r="104" spans="2:40">
      <c r="B104" s="46"/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  <c r="AA104" s="46"/>
      <c r="AB104" s="46"/>
      <c r="AC104" s="46"/>
      <c r="AD104" s="46"/>
      <c r="AE104" s="46"/>
      <c r="AF104" s="46"/>
      <c r="AG104" s="46"/>
      <c r="AH104" s="46"/>
      <c r="AI104" s="46"/>
      <c r="AJ104" s="46"/>
      <c r="AK104" s="46"/>
      <c r="AL104" s="46"/>
      <c r="AM104" s="46"/>
      <c r="AN104" s="46"/>
    </row>
    <row r="105" spans="2:40">
      <c r="B105" s="46"/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  <c r="AJ105" s="46"/>
      <c r="AK105" s="46"/>
      <c r="AL105" s="46"/>
      <c r="AM105" s="46"/>
      <c r="AN105" s="46"/>
    </row>
    <row r="106" spans="2:40">
      <c r="B106" s="46"/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  <c r="AA106" s="46"/>
      <c r="AB106" s="46"/>
      <c r="AC106" s="46"/>
      <c r="AD106" s="46"/>
      <c r="AE106" s="46"/>
      <c r="AF106" s="46"/>
      <c r="AG106" s="46"/>
      <c r="AH106" s="46"/>
      <c r="AI106" s="46"/>
      <c r="AJ106" s="46"/>
      <c r="AK106" s="46"/>
      <c r="AL106" s="46"/>
      <c r="AM106" s="46"/>
      <c r="AN106" s="46"/>
    </row>
    <row r="107" spans="2:40">
      <c r="B107" s="46"/>
      <c r="C107" s="46"/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  <c r="AA107" s="46"/>
      <c r="AB107" s="46"/>
      <c r="AC107" s="46"/>
      <c r="AD107" s="46"/>
      <c r="AE107" s="46"/>
      <c r="AF107" s="46"/>
      <c r="AG107" s="46"/>
      <c r="AH107" s="46"/>
      <c r="AI107" s="46"/>
      <c r="AJ107" s="46"/>
      <c r="AK107" s="46"/>
      <c r="AL107" s="46"/>
      <c r="AM107" s="46"/>
      <c r="AN107" s="46"/>
    </row>
    <row r="108" spans="2:40">
      <c r="B108" s="46"/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  <c r="AA108" s="46"/>
      <c r="AB108" s="46"/>
      <c r="AC108" s="46"/>
      <c r="AD108" s="46"/>
      <c r="AE108" s="46"/>
      <c r="AF108" s="46"/>
      <c r="AG108" s="46"/>
      <c r="AH108" s="46"/>
      <c r="AI108" s="46"/>
      <c r="AJ108" s="46"/>
      <c r="AK108" s="46"/>
      <c r="AL108" s="46"/>
      <c r="AM108" s="46"/>
      <c r="AN108" s="46"/>
    </row>
    <row r="109" spans="2:40">
      <c r="B109" s="46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  <c r="AA109" s="46"/>
      <c r="AB109" s="46"/>
      <c r="AC109" s="46"/>
      <c r="AD109" s="46"/>
      <c r="AE109" s="46"/>
      <c r="AF109" s="46"/>
      <c r="AG109" s="46"/>
      <c r="AH109" s="46"/>
      <c r="AI109" s="46"/>
      <c r="AJ109" s="46"/>
      <c r="AK109" s="46"/>
      <c r="AL109" s="46"/>
      <c r="AM109" s="46"/>
      <c r="AN109" s="46"/>
    </row>
    <row r="110" spans="2:40">
      <c r="B110" s="46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  <c r="AA110" s="46"/>
      <c r="AB110" s="46"/>
      <c r="AC110" s="46"/>
      <c r="AD110" s="46"/>
      <c r="AE110" s="46"/>
      <c r="AF110" s="46"/>
      <c r="AG110" s="46"/>
      <c r="AH110" s="46"/>
      <c r="AI110" s="46"/>
      <c r="AJ110" s="46"/>
      <c r="AK110" s="46"/>
      <c r="AL110" s="46"/>
      <c r="AM110" s="46"/>
      <c r="AN110" s="46"/>
    </row>
    <row r="111" spans="2:40">
      <c r="B111" s="46"/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  <c r="AA111" s="46"/>
      <c r="AB111" s="46"/>
      <c r="AC111" s="46"/>
      <c r="AD111" s="46"/>
      <c r="AE111" s="46"/>
      <c r="AF111" s="46"/>
      <c r="AG111" s="46"/>
      <c r="AH111" s="46"/>
      <c r="AI111" s="46"/>
      <c r="AJ111" s="46"/>
      <c r="AK111" s="46"/>
      <c r="AL111" s="46"/>
      <c r="AM111" s="46"/>
      <c r="AN111" s="46"/>
    </row>
    <row r="112" spans="2:40">
      <c r="B112" s="46"/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  <c r="AA112" s="46"/>
      <c r="AB112" s="46"/>
      <c r="AC112" s="46"/>
      <c r="AD112" s="46"/>
      <c r="AE112" s="46"/>
      <c r="AF112" s="46"/>
      <c r="AG112" s="46"/>
      <c r="AH112" s="46"/>
      <c r="AI112" s="46"/>
      <c r="AJ112" s="46"/>
      <c r="AK112" s="46"/>
      <c r="AL112" s="46"/>
      <c r="AM112" s="46"/>
      <c r="AN112" s="46"/>
    </row>
    <row r="113" spans="2:40">
      <c r="B113" s="46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  <c r="AA113" s="46"/>
      <c r="AB113" s="46"/>
      <c r="AC113" s="46"/>
      <c r="AD113" s="46"/>
      <c r="AE113" s="46"/>
      <c r="AF113" s="46"/>
      <c r="AG113" s="46"/>
      <c r="AH113" s="46"/>
      <c r="AI113" s="46"/>
      <c r="AJ113" s="46"/>
      <c r="AK113" s="46"/>
      <c r="AL113" s="46"/>
      <c r="AM113" s="46"/>
      <c r="AN113" s="46"/>
    </row>
    <row r="114" spans="2:40"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  <c r="AA114" s="46"/>
      <c r="AB114" s="46"/>
      <c r="AC114" s="46"/>
      <c r="AD114" s="46"/>
      <c r="AE114" s="46"/>
      <c r="AF114" s="46"/>
      <c r="AG114" s="46"/>
      <c r="AH114" s="46"/>
      <c r="AI114" s="46"/>
      <c r="AJ114" s="46"/>
      <c r="AK114" s="46"/>
      <c r="AL114" s="46"/>
      <c r="AM114" s="46"/>
      <c r="AN114" s="46"/>
    </row>
    <row r="115" spans="2:40">
      <c r="B115" s="46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  <c r="AA115" s="46"/>
      <c r="AB115" s="46"/>
      <c r="AC115" s="46"/>
      <c r="AD115" s="46"/>
      <c r="AE115" s="46"/>
      <c r="AF115" s="46"/>
      <c r="AG115" s="46"/>
      <c r="AH115" s="46"/>
      <c r="AI115" s="46"/>
      <c r="AJ115" s="46"/>
      <c r="AK115" s="46"/>
      <c r="AL115" s="46"/>
      <c r="AM115" s="46"/>
      <c r="AN115" s="46"/>
    </row>
    <row r="116" spans="2:40">
      <c r="B116" s="46"/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  <c r="AA116" s="46"/>
      <c r="AB116" s="46"/>
      <c r="AC116" s="46"/>
      <c r="AD116" s="46"/>
      <c r="AE116" s="46"/>
      <c r="AF116" s="46"/>
      <c r="AG116" s="46"/>
      <c r="AH116" s="46"/>
      <c r="AI116" s="46"/>
      <c r="AJ116" s="46"/>
      <c r="AK116" s="46"/>
      <c r="AL116" s="46"/>
      <c r="AM116" s="46"/>
      <c r="AN116" s="46"/>
    </row>
    <row r="117" spans="2:40">
      <c r="B117" s="46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  <c r="AA117" s="46"/>
      <c r="AB117" s="46"/>
      <c r="AC117" s="46"/>
      <c r="AD117" s="46"/>
      <c r="AE117" s="46"/>
      <c r="AF117" s="46"/>
      <c r="AG117" s="46"/>
      <c r="AH117" s="46"/>
      <c r="AI117" s="46"/>
      <c r="AJ117" s="46"/>
      <c r="AK117" s="46"/>
      <c r="AL117" s="46"/>
      <c r="AM117" s="46"/>
      <c r="AN117" s="46"/>
    </row>
    <row r="118" spans="2:40">
      <c r="B118" s="46"/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  <c r="AA118" s="46"/>
      <c r="AB118" s="46"/>
      <c r="AC118" s="46"/>
      <c r="AD118" s="46"/>
      <c r="AE118" s="46"/>
      <c r="AF118" s="46"/>
      <c r="AG118" s="46"/>
      <c r="AH118" s="46"/>
      <c r="AI118" s="46"/>
      <c r="AJ118" s="46"/>
      <c r="AK118" s="46"/>
      <c r="AL118" s="46"/>
      <c r="AM118" s="46"/>
      <c r="AN118" s="46"/>
    </row>
    <row r="119" spans="2:40"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  <c r="AA119" s="46"/>
      <c r="AB119" s="46"/>
      <c r="AC119" s="46"/>
      <c r="AD119" s="46"/>
      <c r="AE119" s="46"/>
      <c r="AF119" s="46"/>
      <c r="AG119" s="46"/>
      <c r="AH119" s="46"/>
      <c r="AI119" s="46"/>
      <c r="AJ119" s="46"/>
      <c r="AK119" s="46"/>
      <c r="AL119" s="46"/>
      <c r="AM119" s="46"/>
      <c r="AN119" s="46"/>
    </row>
    <row r="120" spans="2:40"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  <c r="AA120" s="46"/>
      <c r="AB120" s="46"/>
      <c r="AC120" s="46"/>
      <c r="AD120" s="46"/>
      <c r="AE120" s="46"/>
      <c r="AF120" s="46"/>
      <c r="AG120" s="46"/>
      <c r="AH120" s="46"/>
      <c r="AI120" s="46"/>
      <c r="AJ120" s="46"/>
      <c r="AK120" s="46"/>
      <c r="AL120" s="46"/>
      <c r="AM120" s="46"/>
      <c r="AN120" s="46"/>
    </row>
    <row r="121" spans="2:40"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  <c r="AA121" s="46"/>
      <c r="AB121" s="46"/>
      <c r="AC121" s="46"/>
      <c r="AD121" s="46"/>
      <c r="AE121" s="46"/>
      <c r="AF121" s="46"/>
      <c r="AG121" s="46"/>
      <c r="AH121" s="46"/>
      <c r="AI121" s="46"/>
      <c r="AJ121" s="46"/>
      <c r="AK121" s="46"/>
      <c r="AL121" s="46"/>
      <c r="AM121" s="46"/>
      <c r="AN121" s="46"/>
    </row>
    <row r="122" spans="2:40">
      <c r="B122" s="46"/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  <c r="AA122" s="46"/>
      <c r="AB122" s="46"/>
      <c r="AC122" s="46"/>
      <c r="AD122" s="46"/>
      <c r="AE122" s="46"/>
      <c r="AF122" s="46"/>
      <c r="AG122" s="46"/>
      <c r="AH122" s="46"/>
      <c r="AI122" s="46"/>
      <c r="AJ122" s="46"/>
      <c r="AK122" s="46"/>
      <c r="AL122" s="46"/>
      <c r="AM122" s="46"/>
      <c r="AN122" s="46"/>
    </row>
    <row r="123" spans="2:40">
      <c r="B123" s="46"/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  <c r="AA123" s="46"/>
      <c r="AB123" s="46"/>
      <c r="AC123" s="46"/>
      <c r="AD123" s="46"/>
      <c r="AE123" s="46"/>
      <c r="AF123" s="46"/>
      <c r="AG123" s="46"/>
      <c r="AH123" s="46"/>
      <c r="AI123" s="46"/>
      <c r="AJ123" s="46"/>
      <c r="AK123" s="46"/>
      <c r="AL123" s="46"/>
      <c r="AM123" s="46"/>
      <c r="AN123" s="46"/>
    </row>
    <row r="124" spans="2:40">
      <c r="B124" s="46"/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  <c r="AA124" s="46"/>
      <c r="AB124" s="46"/>
      <c r="AC124" s="46"/>
      <c r="AD124" s="46"/>
      <c r="AE124" s="46"/>
      <c r="AF124" s="46"/>
      <c r="AG124" s="46"/>
      <c r="AH124" s="46"/>
      <c r="AI124" s="46"/>
      <c r="AJ124" s="46"/>
      <c r="AK124" s="46"/>
      <c r="AL124" s="46"/>
      <c r="AM124" s="46"/>
      <c r="AN124" s="46"/>
    </row>
    <row r="125" spans="2:40">
      <c r="B125" s="46"/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  <c r="AA125" s="46"/>
      <c r="AB125" s="46"/>
      <c r="AC125" s="46"/>
      <c r="AD125" s="46"/>
      <c r="AE125" s="46"/>
      <c r="AF125" s="46"/>
      <c r="AG125" s="46"/>
      <c r="AH125" s="46"/>
      <c r="AI125" s="46"/>
      <c r="AJ125" s="46"/>
      <c r="AK125" s="46"/>
      <c r="AL125" s="46"/>
      <c r="AM125" s="46"/>
      <c r="AN125" s="46"/>
    </row>
    <row r="126" spans="2:40">
      <c r="B126" s="46"/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  <c r="AA126" s="46"/>
      <c r="AB126" s="46"/>
      <c r="AC126" s="46"/>
      <c r="AD126" s="46"/>
      <c r="AE126" s="46"/>
      <c r="AF126" s="46"/>
      <c r="AG126" s="46"/>
      <c r="AH126" s="46"/>
      <c r="AI126" s="46"/>
      <c r="AJ126" s="46"/>
      <c r="AK126" s="46"/>
      <c r="AL126" s="46"/>
      <c r="AM126" s="46"/>
      <c r="AN126" s="46"/>
    </row>
    <row r="127" spans="2:40"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  <c r="AA127" s="46"/>
      <c r="AB127" s="46"/>
      <c r="AC127" s="46"/>
      <c r="AD127" s="46"/>
      <c r="AE127" s="46"/>
      <c r="AF127" s="46"/>
      <c r="AG127" s="46"/>
      <c r="AH127" s="46"/>
      <c r="AI127" s="46"/>
      <c r="AJ127" s="46"/>
      <c r="AK127" s="46"/>
      <c r="AL127" s="46"/>
      <c r="AM127" s="46"/>
      <c r="AN127" s="46"/>
    </row>
    <row r="128" spans="2:40">
      <c r="B128" s="46"/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  <c r="AA128" s="46"/>
      <c r="AB128" s="46"/>
      <c r="AC128" s="46"/>
      <c r="AD128" s="46"/>
      <c r="AE128" s="46"/>
      <c r="AF128" s="46"/>
      <c r="AG128" s="46"/>
      <c r="AH128" s="46"/>
      <c r="AI128" s="46"/>
      <c r="AJ128" s="46"/>
      <c r="AK128" s="46"/>
      <c r="AL128" s="46"/>
      <c r="AM128" s="46"/>
      <c r="AN128" s="46"/>
    </row>
    <row r="129" spans="2:40">
      <c r="B129" s="46"/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  <c r="AJ129" s="46"/>
      <c r="AK129" s="46"/>
      <c r="AL129" s="46"/>
      <c r="AM129" s="46"/>
      <c r="AN129" s="46"/>
    </row>
    <row r="130" spans="2:40">
      <c r="B130" s="46"/>
      <c r="C130" s="46"/>
      <c r="D130" s="46"/>
      <c r="E130" s="46"/>
      <c r="F130" s="46"/>
      <c r="G130" s="46"/>
      <c r="H130" s="46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  <c r="Z130" s="46"/>
      <c r="AA130" s="46"/>
      <c r="AB130" s="46"/>
      <c r="AC130" s="46"/>
      <c r="AD130" s="46"/>
      <c r="AE130" s="46"/>
      <c r="AF130" s="46"/>
      <c r="AG130" s="46"/>
      <c r="AH130" s="46"/>
      <c r="AI130" s="46"/>
      <c r="AJ130" s="46"/>
      <c r="AK130" s="46"/>
      <c r="AL130" s="46"/>
      <c r="AM130" s="46"/>
      <c r="AN130" s="46"/>
    </row>
    <row r="131" spans="2:40">
      <c r="B131" s="46"/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  <c r="AA131" s="46"/>
      <c r="AB131" s="46"/>
      <c r="AC131" s="46"/>
      <c r="AD131" s="46"/>
      <c r="AE131" s="46"/>
      <c r="AF131" s="46"/>
      <c r="AG131" s="46"/>
      <c r="AH131" s="46"/>
      <c r="AI131" s="46"/>
      <c r="AJ131" s="46"/>
      <c r="AK131" s="46"/>
      <c r="AL131" s="46"/>
      <c r="AM131" s="46"/>
      <c r="AN131" s="46"/>
    </row>
    <row r="132" spans="2:40">
      <c r="B132" s="46"/>
      <c r="C132" s="46"/>
      <c r="D132" s="46"/>
      <c r="E132" s="46"/>
      <c r="F132" s="46"/>
      <c r="G132" s="46"/>
      <c r="H132" s="46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  <c r="AA132" s="46"/>
      <c r="AB132" s="46"/>
      <c r="AC132" s="46"/>
      <c r="AD132" s="46"/>
      <c r="AE132" s="46"/>
      <c r="AF132" s="46"/>
      <c r="AG132" s="46"/>
      <c r="AH132" s="46"/>
      <c r="AI132" s="46"/>
      <c r="AJ132" s="46"/>
      <c r="AK132" s="46"/>
      <c r="AL132" s="46"/>
      <c r="AM132" s="46"/>
      <c r="AN132" s="46"/>
    </row>
    <row r="133" spans="2:40">
      <c r="B133" s="46"/>
      <c r="C133" s="46"/>
      <c r="D133" s="46"/>
      <c r="E133" s="46"/>
      <c r="F133" s="46"/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  <c r="AA133" s="46"/>
      <c r="AB133" s="46"/>
      <c r="AC133" s="46"/>
      <c r="AD133" s="46"/>
      <c r="AE133" s="46"/>
      <c r="AF133" s="46"/>
      <c r="AG133" s="46"/>
      <c r="AH133" s="46"/>
      <c r="AI133" s="46"/>
      <c r="AJ133" s="46"/>
      <c r="AK133" s="46"/>
      <c r="AL133" s="46"/>
      <c r="AM133" s="46"/>
      <c r="AN133" s="46"/>
    </row>
    <row r="134" spans="2:40">
      <c r="B134" s="46"/>
      <c r="C134" s="46"/>
      <c r="D134" s="46"/>
      <c r="E134" s="46"/>
      <c r="F134" s="46"/>
      <c r="G134" s="46"/>
      <c r="H134" s="46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  <c r="V134" s="46"/>
      <c r="W134" s="46"/>
      <c r="X134" s="46"/>
      <c r="Y134" s="46"/>
      <c r="Z134" s="46"/>
      <c r="AA134" s="46"/>
      <c r="AB134" s="46"/>
      <c r="AC134" s="46"/>
      <c r="AD134" s="46"/>
      <c r="AE134" s="46"/>
      <c r="AF134" s="46"/>
      <c r="AG134" s="46"/>
      <c r="AH134" s="46"/>
      <c r="AI134" s="46"/>
      <c r="AJ134" s="46"/>
      <c r="AK134" s="46"/>
      <c r="AL134" s="46"/>
      <c r="AM134" s="46"/>
      <c r="AN134" s="46"/>
    </row>
    <row r="135" spans="2:40">
      <c r="B135" s="46"/>
      <c r="C135" s="46"/>
      <c r="D135" s="46"/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  <c r="AA135" s="46"/>
      <c r="AB135" s="46"/>
      <c r="AC135" s="46"/>
      <c r="AD135" s="46"/>
      <c r="AE135" s="46"/>
      <c r="AF135" s="46"/>
      <c r="AG135" s="46"/>
      <c r="AH135" s="46"/>
      <c r="AI135" s="46"/>
      <c r="AJ135" s="46"/>
      <c r="AK135" s="46"/>
      <c r="AL135" s="46"/>
      <c r="AM135" s="46"/>
      <c r="AN135" s="46"/>
    </row>
    <row r="136" spans="2:40">
      <c r="B136" s="46"/>
      <c r="C136" s="46"/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  <c r="AA136" s="46"/>
      <c r="AB136" s="46"/>
      <c r="AC136" s="46"/>
      <c r="AD136" s="46"/>
      <c r="AE136" s="46"/>
      <c r="AF136" s="46"/>
      <c r="AG136" s="46"/>
      <c r="AH136" s="46"/>
      <c r="AI136" s="46"/>
      <c r="AJ136" s="46"/>
      <c r="AK136" s="46"/>
      <c r="AL136" s="46"/>
      <c r="AM136" s="46"/>
      <c r="AN136" s="46"/>
    </row>
    <row r="137" spans="2:40">
      <c r="B137" s="46"/>
      <c r="C137" s="46"/>
      <c r="D137" s="46"/>
      <c r="E137" s="46"/>
      <c r="F137" s="46"/>
      <c r="G137" s="46"/>
      <c r="H137" s="46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46"/>
      <c r="Z137" s="46"/>
      <c r="AA137" s="46"/>
      <c r="AB137" s="46"/>
      <c r="AC137" s="46"/>
      <c r="AD137" s="46"/>
      <c r="AE137" s="46"/>
      <c r="AF137" s="46"/>
      <c r="AG137" s="46"/>
      <c r="AH137" s="46"/>
      <c r="AI137" s="46"/>
      <c r="AJ137" s="46"/>
      <c r="AK137" s="46"/>
      <c r="AL137" s="46"/>
      <c r="AM137" s="46"/>
      <c r="AN137" s="46"/>
    </row>
    <row r="138" spans="2:40">
      <c r="B138" s="46"/>
      <c r="C138" s="46"/>
      <c r="D138" s="46"/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s="46"/>
      <c r="W138" s="46"/>
      <c r="X138" s="46"/>
      <c r="Y138" s="46"/>
      <c r="Z138" s="46"/>
      <c r="AA138" s="46"/>
      <c r="AB138" s="46"/>
      <c r="AC138" s="46"/>
      <c r="AD138" s="46"/>
      <c r="AE138" s="46"/>
      <c r="AF138" s="46"/>
      <c r="AG138" s="46"/>
      <c r="AH138" s="46"/>
      <c r="AI138" s="46"/>
      <c r="AJ138" s="46"/>
      <c r="AK138" s="46"/>
      <c r="AL138" s="46"/>
      <c r="AM138" s="46"/>
      <c r="AN138" s="46"/>
    </row>
    <row r="139" spans="2:40">
      <c r="B139" s="46"/>
      <c r="C139" s="46"/>
      <c r="D139" s="46"/>
      <c r="E139" s="46"/>
      <c r="F139" s="46"/>
      <c r="G139" s="46"/>
      <c r="H139" s="46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  <c r="V139" s="46"/>
      <c r="W139" s="46"/>
      <c r="X139" s="46"/>
      <c r="Y139" s="46"/>
      <c r="Z139" s="46"/>
      <c r="AA139" s="46"/>
      <c r="AB139" s="46"/>
      <c r="AC139" s="46"/>
      <c r="AD139" s="46"/>
      <c r="AE139" s="46"/>
      <c r="AF139" s="46"/>
      <c r="AG139" s="46"/>
      <c r="AH139" s="46"/>
      <c r="AI139" s="46"/>
      <c r="AJ139" s="46"/>
      <c r="AK139" s="46"/>
      <c r="AL139" s="46"/>
      <c r="AM139" s="46"/>
      <c r="AN139" s="46"/>
    </row>
    <row r="140" spans="2:40">
      <c r="B140" s="46"/>
      <c r="C140" s="46"/>
      <c r="D140" s="46"/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  <c r="V140" s="46"/>
      <c r="W140" s="46"/>
      <c r="X140" s="46"/>
      <c r="Y140" s="46"/>
      <c r="Z140" s="46"/>
      <c r="AA140" s="46"/>
      <c r="AB140" s="46"/>
      <c r="AC140" s="46"/>
      <c r="AD140" s="46"/>
      <c r="AE140" s="46"/>
      <c r="AF140" s="46"/>
      <c r="AG140" s="46"/>
      <c r="AH140" s="46"/>
      <c r="AI140" s="46"/>
      <c r="AJ140" s="46"/>
      <c r="AK140" s="46"/>
      <c r="AL140" s="46"/>
      <c r="AM140" s="46"/>
      <c r="AN140" s="46"/>
    </row>
    <row r="141" spans="2:40">
      <c r="B141" s="46"/>
      <c r="C141" s="46"/>
      <c r="D141" s="46"/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  <c r="AA141" s="46"/>
      <c r="AB141" s="46"/>
      <c r="AC141" s="46"/>
      <c r="AD141" s="46"/>
      <c r="AE141" s="46"/>
      <c r="AF141" s="46"/>
      <c r="AG141" s="46"/>
      <c r="AH141" s="46"/>
      <c r="AI141" s="46"/>
      <c r="AJ141" s="46"/>
      <c r="AK141" s="46"/>
      <c r="AL141" s="46"/>
      <c r="AM141" s="46"/>
      <c r="AN141" s="46"/>
    </row>
    <row r="142" spans="2:40">
      <c r="B142" s="46"/>
      <c r="C142" s="46"/>
      <c r="D142" s="46"/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  <c r="V142" s="46"/>
      <c r="W142" s="46"/>
      <c r="X142" s="46"/>
      <c r="Y142" s="46"/>
      <c r="Z142" s="46"/>
      <c r="AA142" s="46"/>
      <c r="AB142" s="46"/>
      <c r="AC142" s="46"/>
      <c r="AD142" s="46"/>
      <c r="AE142" s="46"/>
      <c r="AF142" s="46"/>
      <c r="AG142" s="46"/>
      <c r="AH142" s="46"/>
      <c r="AI142" s="46"/>
      <c r="AJ142" s="46"/>
      <c r="AK142" s="46"/>
      <c r="AL142" s="46"/>
      <c r="AM142" s="46"/>
      <c r="AN142" s="46"/>
    </row>
    <row r="143" spans="2:40">
      <c r="B143" s="46"/>
      <c r="C143" s="46"/>
      <c r="D143" s="46"/>
      <c r="E143" s="46"/>
      <c r="F143" s="46"/>
      <c r="G143" s="46"/>
      <c r="H143" s="46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46"/>
      <c r="X143" s="46"/>
      <c r="Y143" s="46"/>
      <c r="Z143" s="46"/>
      <c r="AA143" s="46"/>
      <c r="AB143" s="46"/>
      <c r="AC143" s="46"/>
      <c r="AD143" s="46"/>
      <c r="AE143" s="46"/>
      <c r="AF143" s="46"/>
      <c r="AG143" s="46"/>
      <c r="AH143" s="46"/>
      <c r="AI143" s="46"/>
      <c r="AJ143" s="46"/>
      <c r="AK143" s="46"/>
      <c r="AL143" s="46"/>
      <c r="AM143" s="46"/>
      <c r="AN143" s="46"/>
    </row>
    <row r="144" spans="2:40">
      <c r="B144" s="46"/>
      <c r="C144" s="46"/>
      <c r="D144" s="46"/>
      <c r="E144" s="46"/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46"/>
      <c r="Z144" s="46"/>
      <c r="AA144" s="46"/>
      <c r="AB144" s="46"/>
      <c r="AC144" s="46"/>
      <c r="AD144" s="46"/>
      <c r="AE144" s="46"/>
      <c r="AF144" s="46"/>
      <c r="AG144" s="46"/>
      <c r="AH144" s="46"/>
      <c r="AI144" s="46"/>
      <c r="AJ144" s="46"/>
      <c r="AK144" s="46"/>
      <c r="AL144" s="46"/>
      <c r="AM144" s="46"/>
      <c r="AN144" s="46"/>
    </row>
    <row r="145" spans="2:40">
      <c r="B145" s="46"/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  <c r="Z145" s="46"/>
      <c r="AA145" s="46"/>
      <c r="AB145" s="46"/>
      <c r="AC145" s="46"/>
      <c r="AD145" s="46"/>
      <c r="AE145" s="46"/>
      <c r="AF145" s="46"/>
      <c r="AG145" s="46"/>
      <c r="AH145" s="46"/>
      <c r="AI145" s="46"/>
      <c r="AJ145" s="46"/>
      <c r="AK145" s="46"/>
      <c r="AL145" s="46"/>
      <c r="AM145" s="46"/>
      <c r="AN145" s="46"/>
    </row>
    <row r="146" spans="2:40">
      <c r="B146" s="46"/>
      <c r="C146" s="46"/>
      <c r="D146" s="46"/>
      <c r="E146" s="46"/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  <c r="V146" s="46"/>
      <c r="W146" s="46"/>
      <c r="X146" s="46"/>
      <c r="Y146" s="46"/>
      <c r="Z146" s="46"/>
      <c r="AA146" s="46"/>
      <c r="AB146" s="46"/>
      <c r="AC146" s="46"/>
      <c r="AD146" s="46"/>
      <c r="AE146" s="46"/>
      <c r="AF146" s="46"/>
      <c r="AG146" s="46"/>
      <c r="AH146" s="46"/>
      <c r="AI146" s="46"/>
      <c r="AJ146" s="46"/>
      <c r="AK146" s="46"/>
      <c r="AL146" s="46"/>
      <c r="AM146" s="46"/>
      <c r="AN146" s="46"/>
    </row>
    <row r="147" spans="2:40">
      <c r="B147" s="46"/>
      <c r="C147" s="46"/>
      <c r="D147" s="46"/>
      <c r="E147" s="46"/>
      <c r="F147" s="46"/>
      <c r="G147" s="46"/>
      <c r="H147" s="46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  <c r="V147" s="46"/>
      <c r="W147" s="46"/>
      <c r="X147" s="46"/>
      <c r="Y147" s="46"/>
      <c r="Z147" s="46"/>
      <c r="AA147" s="46"/>
      <c r="AB147" s="46"/>
      <c r="AC147" s="46"/>
      <c r="AD147" s="46"/>
      <c r="AE147" s="46"/>
      <c r="AF147" s="46"/>
      <c r="AG147" s="46"/>
      <c r="AH147" s="46"/>
      <c r="AI147" s="46"/>
      <c r="AJ147" s="46"/>
      <c r="AK147" s="46"/>
      <c r="AL147" s="46"/>
      <c r="AM147" s="46"/>
      <c r="AN147" s="46"/>
    </row>
    <row r="148" spans="2:40">
      <c r="B148" s="46"/>
      <c r="C148" s="46"/>
      <c r="D148" s="46"/>
      <c r="E148" s="46"/>
      <c r="F148" s="46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  <c r="V148" s="46"/>
      <c r="W148" s="46"/>
      <c r="X148" s="46"/>
      <c r="Y148" s="46"/>
      <c r="Z148" s="46"/>
      <c r="AA148" s="46"/>
      <c r="AB148" s="46"/>
      <c r="AC148" s="46"/>
      <c r="AD148" s="46"/>
      <c r="AE148" s="46"/>
      <c r="AF148" s="46"/>
      <c r="AG148" s="46"/>
      <c r="AH148" s="46"/>
      <c r="AI148" s="46"/>
      <c r="AJ148" s="46"/>
      <c r="AK148" s="46"/>
      <c r="AL148" s="46"/>
      <c r="AM148" s="46"/>
      <c r="AN148" s="46"/>
    </row>
    <row r="149" spans="2:40">
      <c r="B149" s="46"/>
      <c r="C149" s="46"/>
      <c r="D149" s="46"/>
      <c r="E149" s="46"/>
      <c r="F149" s="46"/>
      <c r="G149" s="46"/>
      <c r="H149" s="46"/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  <c r="V149" s="46"/>
      <c r="W149" s="46"/>
      <c r="X149" s="46"/>
      <c r="Y149" s="46"/>
      <c r="Z149" s="46"/>
      <c r="AA149" s="46"/>
      <c r="AB149" s="46"/>
      <c r="AC149" s="46"/>
      <c r="AD149" s="46"/>
      <c r="AE149" s="46"/>
      <c r="AF149" s="46"/>
      <c r="AG149" s="46"/>
      <c r="AH149" s="46"/>
      <c r="AI149" s="46"/>
      <c r="AJ149" s="46"/>
      <c r="AK149" s="46"/>
      <c r="AL149" s="46"/>
      <c r="AM149" s="46"/>
      <c r="AN149" s="46"/>
    </row>
    <row r="150" spans="2:40">
      <c r="B150" s="46"/>
      <c r="C150" s="46"/>
      <c r="D150" s="46"/>
      <c r="E150" s="46"/>
      <c r="F150" s="46"/>
      <c r="G150" s="46"/>
      <c r="H150" s="46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  <c r="V150" s="46"/>
      <c r="W150" s="46"/>
      <c r="X150" s="46"/>
      <c r="Y150" s="46"/>
      <c r="Z150" s="46"/>
      <c r="AA150" s="46"/>
      <c r="AB150" s="46"/>
      <c r="AC150" s="46"/>
      <c r="AD150" s="46"/>
      <c r="AE150" s="46"/>
      <c r="AF150" s="46"/>
      <c r="AG150" s="46"/>
      <c r="AH150" s="46"/>
      <c r="AI150" s="46"/>
      <c r="AJ150" s="46"/>
      <c r="AK150" s="46"/>
      <c r="AL150" s="46"/>
      <c r="AM150" s="46"/>
      <c r="AN150" s="46"/>
    </row>
    <row r="151" spans="2:40">
      <c r="B151" s="46"/>
      <c r="C151" s="46"/>
      <c r="D151" s="46"/>
      <c r="E151" s="46"/>
      <c r="F151" s="46"/>
      <c r="G151" s="46"/>
      <c r="H151" s="46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  <c r="V151" s="46"/>
      <c r="W151" s="46"/>
      <c r="X151" s="46"/>
      <c r="Y151" s="46"/>
      <c r="Z151" s="46"/>
      <c r="AA151" s="46"/>
      <c r="AB151" s="46"/>
      <c r="AC151" s="46"/>
      <c r="AD151" s="46"/>
      <c r="AE151" s="46"/>
      <c r="AF151" s="46"/>
      <c r="AG151" s="46"/>
      <c r="AH151" s="46"/>
      <c r="AI151" s="46"/>
      <c r="AJ151" s="46"/>
      <c r="AK151" s="46"/>
      <c r="AL151" s="46"/>
      <c r="AM151" s="46"/>
      <c r="AN151" s="46"/>
    </row>
    <row r="152" spans="2:40">
      <c r="B152" s="46"/>
      <c r="C152" s="46"/>
      <c r="D152" s="46"/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  <c r="V152" s="46"/>
      <c r="W152" s="46"/>
      <c r="X152" s="46"/>
      <c r="Y152" s="46"/>
      <c r="Z152" s="46"/>
      <c r="AA152" s="46"/>
      <c r="AB152" s="46"/>
      <c r="AC152" s="46"/>
      <c r="AD152" s="46"/>
      <c r="AE152" s="46"/>
      <c r="AF152" s="46"/>
      <c r="AG152" s="46"/>
      <c r="AH152" s="46"/>
      <c r="AI152" s="46"/>
      <c r="AJ152" s="46"/>
      <c r="AK152" s="46"/>
      <c r="AL152" s="46"/>
      <c r="AM152" s="46"/>
      <c r="AN152" s="46"/>
    </row>
    <row r="153" spans="2:40"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  <c r="AF153" s="46"/>
      <c r="AG153" s="46"/>
      <c r="AH153" s="46"/>
      <c r="AI153" s="46"/>
      <c r="AJ153" s="46"/>
      <c r="AK153" s="46"/>
      <c r="AL153" s="46"/>
      <c r="AM153" s="46"/>
      <c r="AN153" s="46"/>
    </row>
    <row r="154" spans="2:40">
      <c r="B154" s="46"/>
      <c r="C154" s="46"/>
      <c r="D154" s="46"/>
      <c r="E154" s="46"/>
      <c r="F154" s="46"/>
      <c r="G154" s="46"/>
      <c r="H154" s="46"/>
      <c r="I154" s="46"/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  <c r="V154" s="46"/>
      <c r="W154" s="46"/>
      <c r="X154" s="46"/>
      <c r="Y154" s="46"/>
      <c r="Z154" s="46"/>
      <c r="AA154" s="46"/>
      <c r="AB154" s="46"/>
      <c r="AC154" s="46"/>
      <c r="AD154" s="46"/>
      <c r="AE154" s="46"/>
      <c r="AF154" s="46"/>
      <c r="AG154" s="46"/>
      <c r="AH154" s="46"/>
      <c r="AI154" s="46"/>
      <c r="AJ154" s="46"/>
      <c r="AK154" s="46"/>
      <c r="AL154" s="46"/>
      <c r="AM154" s="46"/>
      <c r="AN154" s="46"/>
    </row>
    <row r="155" spans="2:40">
      <c r="B155" s="46"/>
      <c r="C155" s="46"/>
      <c r="D155" s="46"/>
      <c r="E155" s="46"/>
      <c r="F155" s="46"/>
      <c r="G155" s="46"/>
      <c r="H155" s="46"/>
      <c r="I155" s="46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  <c r="V155" s="46"/>
      <c r="W155" s="46"/>
      <c r="X155" s="46"/>
      <c r="Y155" s="46"/>
      <c r="Z155" s="46"/>
      <c r="AA155" s="46"/>
      <c r="AB155" s="46"/>
      <c r="AC155" s="46"/>
      <c r="AD155" s="46"/>
      <c r="AE155" s="46"/>
      <c r="AF155" s="46"/>
      <c r="AG155" s="46"/>
      <c r="AH155" s="46"/>
      <c r="AI155" s="46"/>
      <c r="AJ155" s="46"/>
      <c r="AK155" s="46"/>
      <c r="AL155" s="46"/>
      <c r="AM155" s="46"/>
      <c r="AN155" s="46"/>
    </row>
    <row r="156" spans="2:40">
      <c r="B156" s="46"/>
      <c r="C156" s="46"/>
      <c r="D156" s="46"/>
      <c r="E156" s="46"/>
      <c r="F156" s="46"/>
      <c r="G156" s="46"/>
      <c r="H156" s="46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  <c r="V156" s="46"/>
      <c r="W156" s="46"/>
      <c r="X156" s="46"/>
      <c r="Y156" s="46"/>
      <c r="Z156" s="46"/>
      <c r="AA156" s="46"/>
      <c r="AB156" s="46"/>
      <c r="AC156" s="46"/>
      <c r="AD156" s="46"/>
      <c r="AE156" s="46"/>
      <c r="AF156" s="46"/>
      <c r="AG156" s="46"/>
      <c r="AH156" s="46"/>
      <c r="AI156" s="46"/>
      <c r="AJ156" s="46"/>
      <c r="AK156" s="46"/>
      <c r="AL156" s="46"/>
      <c r="AM156" s="46"/>
      <c r="AN156" s="46"/>
    </row>
    <row r="157" spans="2:40">
      <c r="B157" s="46"/>
      <c r="C157" s="46"/>
      <c r="D157" s="46"/>
      <c r="E157" s="46"/>
      <c r="F157" s="46"/>
      <c r="G157" s="46"/>
      <c r="H157" s="46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Y157" s="46"/>
      <c r="Z157" s="46"/>
      <c r="AA157" s="46"/>
      <c r="AB157" s="46"/>
      <c r="AC157" s="46"/>
      <c r="AD157" s="46"/>
      <c r="AE157" s="46"/>
      <c r="AF157" s="46"/>
      <c r="AG157" s="46"/>
      <c r="AH157" s="46"/>
      <c r="AI157" s="46"/>
      <c r="AJ157" s="46"/>
      <c r="AK157" s="46"/>
      <c r="AL157" s="46"/>
      <c r="AM157" s="46"/>
      <c r="AN157" s="46"/>
    </row>
    <row r="158" spans="2:40">
      <c r="B158" s="46"/>
      <c r="C158" s="46"/>
      <c r="D158" s="46"/>
      <c r="E158" s="46"/>
      <c r="F158" s="46"/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46"/>
      <c r="Z158" s="46"/>
      <c r="AA158" s="46"/>
      <c r="AB158" s="46"/>
      <c r="AC158" s="46"/>
      <c r="AD158" s="46"/>
      <c r="AE158" s="46"/>
      <c r="AF158" s="46"/>
      <c r="AG158" s="46"/>
      <c r="AH158" s="46"/>
      <c r="AI158" s="46"/>
      <c r="AJ158" s="46"/>
      <c r="AK158" s="46"/>
      <c r="AL158" s="46"/>
      <c r="AM158" s="46"/>
      <c r="AN158" s="46"/>
    </row>
    <row r="159" spans="2:40">
      <c r="B159" s="46"/>
      <c r="C159" s="46"/>
      <c r="D159" s="46"/>
      <c r="E159" s="46"/>
      <c r="F159" s="46"/>
      <c r="G159" s="46"/>
      <c r="H159" s="46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  <c r="V159" s="46"/>
      <c r="W159" s="46"/>
      <c r="X159" s="46"/>
      <c r="Y159" s="46"/>
      <c r="Z159" s="46"/>
      <c r="AA159" s="46"/>
      <c r="AB159" s="46"/>
      <c r="AC159" s="46"/>
      <c r="AD159" s="46"/>
      <c r="AE159" s="46"/>
      <c r="AF159" s="46"/>
      <c r="AG159" s="46"/>
      <c r="AH159" s="46"/>
      <c r="AI159" s="46"/>
      <c r="AJ159" s="46"/>
      <c r="AK159" s="46"/>
      <c r="AL159" s="46"/>
      <c r="AM159" s="46"/>
      <c r="AN159" s="46"/>
    </row>
    <row r="160" spans="2:40">
      <c r="B160" s="46"/>
      <c r="C160" s="46"/>
      <c r="D160" s="46"/>
      <c r="E160" s="46"/>
      <c r="F160" s="46"/>
      <c r="G160" s="46"/>
      <c r="H160" s="46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  <c r="V160" s="46"/>
      <c r="W160" s="46"/>
      <c r="X160" s="46"/>
      <c r="Y160" s="46"/>
      <c r="Z160" s="46"/>
      <c r="AA160" s="46"/>
      <c r="AB160" s="46"/>
      <c r="AC160" s="46"/>
      <c r="AD160" s="46"/>
      <c r="AE160" s="46"/>
      <c r="AF160" s="46"/>
      <c r="AG160" s="46"/>
      <c r="AH160" s="46"/>
      <c r="AI160" s="46"/>
      <c r="AJ160" s="46"/>
      <c r="AK160" s="46"/>
      <c r="AL160" s="46"/>
      <c r="AM160" s="46"/>
      <c r="AN160" s="46"/>
    </row>
    <row r="161" spans="2:40">
      <c r="B161" s="46"/>
      <c r="C161" s="46"/>
      <c r="D161" s="46"/>
      <c r="E161" s="46"/>
      <c r="F161" s="46"/>
      <c r="G161" s="46"/>
      <c r="H161" s="46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  <c r="V161" s="46"/>
      <c r="W161" s="46"/>
      <c r="X161" s="46"/>
      <c r="Y161" s="46"/>
      <c r="Z161" s="46"/>
      <c r="AA161" s="46"/>
      <c r="AB161" s="46"/>
      <c r="AC161" s="46"/>
      <c r="AD161" s="46"/>
      <c r="AE161" s="46"/>
      <c r="AF161" s="46"/>
      <c r="AG161" s="46"/>
      <c r="AH161" s="46"/>
      <c r="AI161" s="46"/>
      <c r="AJ161" s="46"/>
      <c r="AK161" s="46"/>
      <c r="AL161" s="46"/>
      <c r="AM161" s="46"/>
      <c r="AN161" s="46"/>
    </row>
    <row r="162" spans="2:40">
      <c r="B162" s="46"/>
      <c r="C162" s="46"/>
      <c r="D162" s="46"/>
      <c r="E162" s="46"/>
      <c r="F162" s="46"/>
      <c r="G162" s="46"/>
      <c r="H162" s="46"/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  <c r="V162" s="46"/>
      <c r="W162" s="46"/>
      <c r="X162" s="46"/>
      <c r="Y162" s="46"/>
      <c r="Z162" s="46"/>
      <c r="AA162" s="46"/>
      <c r="AB162" s="46"/>
      <c r="AC162" s="46"/>
      <c r="AD162" s="46"/>
      <c r="AE162" s="46"/>
      <c r="AF162" s="46"/>
      <c r="AG162" s="46"/>
      <c r="AH162" s="46"/>
      <c r="AI162" s="46"/>
      <c r="AJ162" s="46"/>
      <c r="AK162" s="46"/>
      <c r="AL162" s="46"/>
      <c r="AM162" s="46"/>
      <c r="AN162" s="46"/>
    </row>
    <row r="163" spans="2:40">
      <c r="B163" s="46"/>
      <c r="C163" s="46"/>
      <c r="D163" s="46"/>
      <c r="E163" s="46"/>
      <c r="F163" s="46"/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  <c r="AA163" s="46"/>
      <c r="AB163" s="46"/>
      <c r="AC163" s="46"/>
      <c r="AD163" s="46"/>
      <c r="AE163" s="46"/>
      <c r="AF163" s="46"/>
      <c r="AG163" s="46"/>
      <c r="AH163" s="46"/>
      <c r="AI163" s="46"/>
      <c r="AJ163" s="46"/>
      <c r="AK163" s="46"/>
      <c r="AL163" s="46"/>
      <c r="AM163" s="46"/>
      <c r="AN163" s="46"/>
    </row>
    <row r="164" spans="2:40">
      <c r="B164" s="46"/>
      <c r="C164" s="46"/>
      <c r="D164" s="46"/>
      <c r="E164" s="46"/>
      <c r="F164" s="46"/>
      <c r="G164" s="46"/>
      <c r="H164" s="46"/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  <c r="V164" s="46"/>
      <c r="W164" s="46"/>
      <c r="X164" s="46"/>
      <c r="Y164" s="46"/>
      <c r="Z164" s="46"/>
      <c r="AA164" s="46"/>
      <c r="AB164" s="46"/>
      <c r="AC164" s="46"/>
      <c r="AD164" s="46"/>
      <c r="AE164" s="46"/>
      <c r="AF164" s="46"/>
      <c r="AG164" s="46"/>
      <c r="AH164" s="46"/>
      <c r="AI164" s="46"/>
      <c r="AJ164" s="46"/>
      <c r="AK164" s="46"/>
      <c r="AL164" s="46"/>
      <c r="AM164" s="46"/>
      <c r="AN164" s="46"/>
    </row>
    <row r="165" spans="2:40">
      <c r="B165" s="46"/>
      <c r="C165" s="46"/>
      <c r="D165" s="46"/>
      <c r="E165" s="46"/>
      <c r="F165" s="46"/>
      <c r="G165" s="46"/>
      <c r="H165" s="46"/>
      <c r="I165" s="46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46"/>
      <c r="AA165" s="46"/>
      <c r="AB165" s="46"/>
      <c r="AC165" s="46"/>
      <c r="AD165" s="46"/>
      <c r="AE165" s="46"/>
      <c r="AF165" s="46"/>
      <c r="AG165" s="46"/>
      <c r="AH165" s="46"/>
      <c r="AI165" s="46"/>
      <c r="AJ165" s="46"/>
      <c r="AK165" s="46"/>
      <c r="AL165" s="46"/>
      <c r="AM165" s="46"/>
      <c r="AN165" s="46"/>
    </row>
    <row r="166" spans="2:40">
      <c r="B166" s="46"/>
      <c r="C166" s="46"/>
      <c r="D166" s="46"/>
      <c r="E166" s="46"/>
      <c r="F166" s="46"/>
      <c r="G166" s="46"/>
      <c r="H166" s="46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  <c r="AA166" s="46"/>
      <c r="AB166" s="46"/>
      <c r="AC166" s="46"/>
      <c r="AD166" s="46"/>
      <c r="AE166" s="46"/>
      <c r="AF166" s="46"/>
      <c r="AG166" s="46"/>
      <c r="AH166" s="46"/>
      <c r="AI166" s="46"/>
      <c r="AJ166" s="46"/>
      <c r="AK166" s="46"/>
      <c r="AL166" s="46"/>
      <c r="AM166" s="46"/>
      <c r="AN166" s="46"/>
    </row>
    <row r="167" spans="2:40">
      <c r="B167" s="46"/>
      <c r="C167" s="46"/>
      <c r="D167" s="46"/>
      <c r="E167" s="46"/>
      <c r="F167" s="46"/>
      <c r="G167" s="46"/>
      <c r="H167" s="46"/>
      <c r="I167" s="46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  <c r="V167" s="46"/>
      <c r="W167" s="46"/>
      <c r="X167" s="46"/>
      <c r="Y167" s="46"/>
      <c r="Z167" s="46"/>
      <c r="AA167" s="46"/>
      <c r="AB167" s="46"/>
      <c r="AC167" s="46"/>
      <c r="AD167" s="46"/>
      <c r="AE167" s="46"/>
      <c r="AF167" s="46"/>
      <c r="AG167" s="46"/>
      <c r="AH167" s="46"/>
      <c r="AI167" s="46"/>
      <c r="AJ167" s="46"/>
      <c r="AK167" s="46"/>
      <c r="AL167" s="46"/>
      <c r="AM167" s="46"/>
      <c r="AN167" s="46"/>
    </row>
    <row r="168" spans="2:40">
      <c r="B168" s="46"/>
      <c r="C168" s="46"/>
      <c r="D168" s="46"/>
      <c r="E168" s="46"/>
      <c r="F168" s="46"/>
      <c r="G168" s="46"/>
      <c r="H168" s="46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6"/>
      <c r="V168" s="46"/>
      <c r="W168" s="46"/>
      <c r="X168" s="46"/>
      <c r="Y168" s="46"/>
      <c r="Z168" s="46"/>
      <c r="AA168" s="46"/>
      <c r="AB168" s="46"/>
      <c r="AC168" s="46"/>
      <c r="AD168" s="46"/>
      <c r="AE168" s="46"/>
      <c r="AF168" s="46"/>
      <c r="AG168" s="46"/>
      <c r="AH168" s="46"/>
      <c r="AI168" s="46"/>
      <c r="AJ168" s="46"/>
      <c r="AK168" s="46"/>
      <c r="AL168" s="46"/>
      <c r="AM168" s="46"/>
      <c r="AN168" s="46"/>
    </row>
    <row r="169" spans="2:40">
      <c r="B169" s="46"/>
      <c r="C169" s="46"/>
      <c r="D169" s="46"/>
      <c r="E169" s="46"/>
      <c r="F169" s="46"/>
      <c r="G169" s="46"/>
      <c r="H169" s="46"/>
      <c r="I169" s="46"/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46"/>
      <c r="V169" s="46"/>
      <c r="W169" s="46"/>
      <c r="X169" s="46"/>
      <c r="Y169" s="46"/>
      <c r="Z169" s="46"/>
      <c r="AA169" s="46"/>
      <c r="AB169" s="46"/>
      <c r="AC169" s="46"/>
      <c r="AD169" s="46"/>
      <c r="AE169" s="46"/>
      <c r="AF169" s="46"/>
      <c r="AG169" s="46"/>
      <c r="AH169" s="46"/>
      <c r="AI169" s="46"/>
      <c r="AJ169" s="46"/>
      <c r="AK169" s="46"/>
      <c r="AL169" s="46"/>
      <c r="AM169" s="46"/>
      <c r="AN169" s="46"/>
    </row>
    <row r="170" spans="2:40">
      <c r="B170" s="46"/>
      <c r="C170" s="46"/>
      <c r="D170" s="46"/>
      <c r="E170" s="46"/>
      <c r="F170" s="46"/>
      <c r="G170" s="46"/>
      <c r="H170" s="46"/>
      <c r="I170" s="46"/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6"/>
      <c r="V170" s="46"/>
      <c r="W170" s="46"/>
      <c r="X170" s="46"/>
      <c r="Y170" s="46"/>
      <c r="Z170" s="46"/>
      <c r="AA170" s="46"/>
      <c r="AB170" s="46"/>
      <c r="AC170" s="46"/>
      <c r="AD170" s="46"/>
      <c r="AE170" s="46"/>
      <c r="AF170" s="46"/>
      <c r="AG170" s="46"/>
      <c r="AH170" s="46"/>
      <c r="AI170" s="46"/>
      <c r="AJ170" s="46"/>
      <c r="AK170" s="46"/>
      <c r="AL170" s="46"/>
      <c r="AM170" s="46"/>
      <c r="AN170" s="46"/>
    </row>
    <row r="171" spans="2:40">
      <c r="B171" s="46"/>
      <c r="C171" s="46"/>
      <c r="D171" s="46"/>
      <c r="E171" s="46"/>
      <c r="F171" s="46"/>
      <c r="G171" s="46"/>
      <c r="H171" s="46"/>
      <c r="I171" s="46"/>
      <c r="J171" s="46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  <c r="V171" s="46"/>
      <c r="W171" s="46"/>
      <c r="X171" s="46"/>
      <c r="Y171" s="46"/>
      <c r="Z171" s="46"/>
      <c r="AA171" s="46"/>
      <c r="AB171" s="46"/>
      <c r="AC171" s="46"/>
      <c r="AD171" s="46"/>
      <c r="AE171" s="46"/>
      <c r="AF171" s="46"/>
      <c r="AG171" s="46"/>
      <c r="AH171" s="46"/>
      <c r="AI171" s="46"/>
      <c r="AJ171" s="46"/>
      <c r="AK171" s="46"/>
      <c r="AL171" s="46"/>
      <c r="AM171" s="46"/>
      <c r="AN171" s="46"/>
    </row>
    <row r="172" spans="2:40">
      <c r="B172" s="46"/>
      <c r="C172" s="46"/>
      <c r="D172" s="46"/>
      <c r="E172" s="46"/>
      <c r="F172" s="46"/>
      <c r="G172" s="46"/>
      <c r="H172" s="46"/>
      <c r="I172" s="46"/>
      <c r="J172" s="46"/>
      <c r="K172" s="46"/>
      <c r="L172" s="46"/>
      <c r="M172" s="46"/>
      <c r="N172" s="46"/>
      <c r="O172" s="46"/>
      <c r="P172" s="46"/>
      <c r="Q172" s="46"/>
      <c r="R172" s="46"/>
      <c r="S172" s="46"/>
      <c r="T172" s="46"/>
      <c r="U172" s="46"/>
      <c r="V172" s="46"/>
      <c r="W172" s="46"/>
      <c r="X172" s="46"/>
      <c r="Y172" s="46"/>
      <c r="Z172" s="46"/>
      <c r="AA172" s="46"/>
      <c r="AB172" s="46"/>
      <c r="AC172" s="46"/>
      <c r="AD172" s="46"/>
      <c r="AE172" s="46"/>
      <c r="AF172" s="46"/>
      <c r="AG172" s="46"/>
      <c r="AH172" s="46"/>
      <c r="AI172" s="46"/>
      <c r="AJ172" s="46"/>
      <c r="AK172" s="46"/>
      <c r="AL172" s="46"/>
      <c r="AM172" s="46"/>
      <c r="AN172" s="46"/>
    </row>
    <row r="173" spans="2:40">
      <c r="B173" s="46"/>
      <c r="C173" s="46"/>
      <c r="D173" s="46"/>
      <c r="E173" s="46"/>
      <c r="F173" s="46"/>
      <c r="G173" s="46"/>
      <c r="H173" s="46"/>
      <c r="I173" s="46"/>
      <c r="J173" s="46"/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U173" s="46"/>
      <c r="V173" s="46"/>
      <c r="W173" s="46"/>
      <c r="X173" s="46"/>
      <c r="Y173" s="46"/>
      <c r="Z173" s="46"/>
      <c r="AA173" s="46"/>
      <c r="AB173" s="46"/>
      <c r="AC173" s="46"/>
      <c r="AD173" s="46"/>
      <c r="AE173" s="46"/>
      <c r="AF173" s="46"/>
      <c r="AG173" s="46"/>
      <c r="AH173" s="46"/>
      <c r="AI173" s="46"/>
      <c r="AJ173" s="46"/>
      <c r="AK173" s="46"/>
      <c r="AL173" s="46"/>
      <c r="AM173" s="46"/>
      <c r="AN173" s="46"/>
    </row>
    <row r="174" spans="2:40">
      <c r="B174" s="46"/>
      <c r="C174" s="46"/>
      <c r="D174" s="46"/>
      <c r="E174" s="46"/>
      <c r="F174" s="46"/>
      <c r="G174" s="46"/>
      <c r="H174" s="46"/>
      <c r="I174" s="46"/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6"/>
      <c r="V174" s="46"/>
      <c r="W174" s="46"/>
      <c r="X174" s="46"/>
      <c r="Y174" s="46"/>
      <c r="Z174" s="46"/>
      <c r="AA174" s="46"/>
      <c r="AB174" s="46"/>
      <c r="AC174" s="46"/>
      <c r="AD174" s="46"/>
      <c r="AE174" s="46"/>
      <c r="AF174" s="46"/>
      <c r="AG174" s="46"/>
      <c r="AH174" s="46"/>
      <c r="AI174" s="46"/>
      <c r="AJ174" s="46"/>
      <c r="AK174" s="46"/>
      <c r="AL174" s="46"/>
      <c r="AM174" s="46"/>
      <c r="AN174" s="46"/>
    </row>
    <row r="175" spans="2:40">
      <c r="B175" s="46"/>
      <c r="C175" s="46"/>
      <c r="D175" s="46"/>
      <c r="E175" s="46"/>
      <c r="F175" s="46"/>
      <c r="G175" s="46"/>
      <c r="H175" s="46"/>
      <c r="I175" s="46"/>
      <c r="J175" s="46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46"/>
      <c r="V175" s="46"/>
      <c r="W175" s="46"/>
      <c r="X175" s="46"/>
      <c r="Y175" s="46"/>
      <c r="Z175" s="46"/>
      <c r="AA175" s="46"/>
      <c r="AB175" s="46"/>
      <c r="AC175" s="46"/>
      <c r="AD175" s="46"/>
      <c r="AE175" s="46"/>
      <c r="AF175" s="46"/>
      <c r="AG175" s="46"/>
      <c r="AH175" s="46"/>
      <c r="AI175" s="46"/>
      <c r="AJ175" s="46"/>
      <c r="AK175" s="46"/>
      <c r="AL175" s="46"/>
      <c r="AM175" s="46"/>
      <c r="AN175" s="46"/>
    </row>
    <row r="176" spans="2:40">
      <c r="B176" s="46"/>
      <c r="C176" s="46"/>
      <c r="D176" s="46"/>
      <c r="E176" s="46"/>
      <c r="F176" s="46"/>
      <c r="G176" s="46"/>
      <c r="H176" s="46"/>
      <c r="I176" s="46"/>
      <c r="J176" s="46"/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U176" s="46"/>
      <c r="V176" s="46"/>
      <c r="W176" s="46"/>
      <c r="X176" s="46"/>
      <c r="Y176" s="46"/>
      <c r="Z176" s="46"/>
      <c r="AA176" s="46"/>
      <c r="AB176" s="46"/>
      <c r="AC176" s="46"/>
      <c r="AD176" s="46"/>
      <c r="AE176" s="46"/>
      <c r="AF176" s="46"/>
      <c r="AG176" s="46"/>
      <c r="AH176" s="46"/>
      <c r="AI176" s="46"/>
      <c r="AJ176" s="46"/>
      <c r="AK176" s="46"/>
      <c r="AL176" s="46"/>
      <c r="AM176" s="46"/>
      <c r="AN176" s="46"/>
    </row>
    <row r="177" spans="2:40">
      <c r="B177" s="46"/>
      <c r="C177" s="46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  <c r="AA177" s="46"/>
      <c r="AB177" s="46"/>
      <c r="AC177" s="46"/>
      <c r="AD177" s="46"/>
      <c r="AE177" s="46"/>
      <c r="AF177" s="46"/>
      <c r="AG177" s="46"/>
      <c r="AH177" s="46"/>
      <c r="AI177" s="46"/>
      <c r="AJ177" s="46"/>
      <c r="AK177" s="46"/>
      <c r="AL177" s="46"/>
      <c r="AM177" s="46"/>
      <c r="AN177" s="46"/>
    </row>
    <row r="178" spans="2:40">
      <c r="B178" s="46"/>
      <c r="C178" s="46"/>
      <c r="D178" s="46"/>
      <c r="E178" s="46"/>
      <c r="F178" s="46"/>
      <c r="G178" s="46"/>
      <c r="H178" s="46"/>
      <c r="I178" s="46"/>
      <c r="J178" s="46"/>
      <c r="K178" s="46"/>
      <c r="L178" s="46"/>
      <c r="M178" s="46"/>
      <c r="N178" s="46"/>
      <c r="O178" s="46"/>
      <c r="P178" s="46"/>
      <c r="Q178" s="46"/>
      <c r="R178" s="46"/>
      <c r="S178" s="46"/>
      <c r="T178" s="46"/>
      <c r="U178" s="46"/>
      <c r="V178" s="46"/>
      <c r="W178" s="46"/>
      <c r="X178" s="46"/>
      <c r="Y178" s="46"/>
      <c r="Z178" s="46"/>
      <c r="AA178" s="46"/>
      <c r="AB178" s="46"/>
      <c r="AC178" s="46"/>
      <c r="AD178" s="46"/>
      <c r="AE178" s="46"/>
      <c r="AF178" s="46"/>
      <c r="AG178" s="46"/>
      <c r="AH178" s="46"/>
      <c r="AI178" s="46"/>
      <c r="AJ178" s="46"/>
      <c r="AK178" s="46"/>
      <c r="AL178" s="46"/>
      <c r="AM178" s="46"/>
      <c r="AN178" s="46"/>
    </row>
    <row r="179" spans="2:40">
      <c r="B179" s="46"/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46"/>
      <c r="V179" s="46"/>
      <c r="W179" s="46"/>
      <c r="X179" s="46"/>
      <c r="Y179" s="46"/>
      <c r="Z179" s="46"/>
      <c r="AA179" s="46"/>
      <c r="AB179" s="46"/>
      <c r="AC179" s="46"/>
      <c r="AD179" s="46"/>
      <c r="AE179" s="46"/>
      <c r="AF179" s="46"/>
      <c r="AG179" s="46"/>
      <c r="AH179" s="46"/>
      <c r="AI179" s="46"/>
      <c r="AJ179" s="46"/>
      <c r="AK179" s="46"/>
      <c r="AL179" s="46"/>
      <c r="AM179" s="46"/>
      <c r="AN179" s="46"/>
    </row>
    <row r="180" spans="2:40">
      <c r="B180" s="46"/>
      <c r="C180" s="46"/>
      <c r="D180" s="46"/>
      <c r="E180" s="46"/>
      <c r="F180" s="46"/>
      <c r="G180" s="46"/>
      <c r="H180" s="46"/>
      <c r="I180" s="46"/>
      <c r="J180" s="46"/>
      <c r="K180" s="46"/>
      <c r="L180" s="46"/>
      <c r="M180" s="46"/>
      <c r="N180" s="46"/>
      <c r="O180" s="46"/>
      <c r="P180" s="46"/>
      <c r="Q180" s="46"/>
      <c r="R180" s="46"/>
      <c r="S180" s="46"/>
      <c r="T180" s="46"/>
      <c r="U180" s="46"/>
      <c r="V180" s="46"/>
      <c r="W180" s="46"/>
      <c r="X180" s="46"/>
      <c r="Y180" s="46"/>
      <c r="Z180" s="46"/>
      <c r="AA180" s="46"/>
      <c r="AB180" s="46"/>
      <c r="AC180" s="46"/>
      <c r="AD180" s="46"/>
      <c r="AE180" s="46"/>
      <c r="AF180" s="46"/>
      <c r="AG180" s="46"/>
      <c r="AH180" s="46"/>
      <c r="AI180" s="46"/>
      <c r="AJ180" s="46"/>
      <c r="AK180" s="46"/>
      <c r="AL180" s="46"/>
      <c r="AM180" s="46"/>
      <c r="AN180" s="46"/>
    </row>
    <row r="181" spans="2:40">
      <c r="B181" s="46"/>
      <c r="C181" s="46"/>
      <c r="D181" s="46"/>
      <c r="E181" s="46"/>
      <c r="F181" s="46"/>
      <c r="G181" s="46"/>
      <c r="H181" s="46"/>
      <c r="I181" s="46"/>
      <c r="J181" s="46"/>
      <c r="K181" s="46"/>
      <c r="L181" s="46"/>
      <c r="M181" s="46"/>
      <c r="N181" s="46"/>
      <c r="O181" s="46"/>
      <c r="P181" s="46"/>
      <c r="Q181" s="46"/>
      <c r="R181" s="46"/>
      <c r="S181" s="46"/>
      <c r="T181" s="46"/>
      <c r="U181" s="46"/>
      <c r="V181" s="46"/>
      <c r="W181" s="46"/>
      <c r="X181" s="46"/>
      <c r="Y181" s="46"/>
      <c r="Z181" s="46"/>
      <c r="AA181" s="46"/>
      <c r="AB181" s="46"/>
      <c r="AC181" s="46"/>
      <c r="AD181" s="46"/>
      <c r="AE181" s="46"/>
      <c r="AF181" s="46"/>
      <c r="AG181" s="46"/>
      <c r="AH181" s="46"/>
      <c r="AI181" s="46"/>
      <c r="AJ181" s="46"/>
      <c r="AK181" s="46"/>
      <c r="AL181" s="46"/>
      <c r="AM181" s="46"/>
      <c r="AN181" s="46"/>
    </row>
    <row r="182" spans="2:40">
      <c r="B182" s="46"/>
      <c r="C182" s="46"/>
      <c r="D182" s="46"/>
      <c r="E182" s="46"/>
      <c r="F182" s="46"/>
      <c r="G182" s="46"/>
      <c r="H182" s="46"/>
      <c r="I182" s="46"/>
      <c r="J182" s="46"/>
      <c r="K182" s="46"/>
      <c r="L182" s="46"/>
      <c r="M182" s="46"/>
      <c r="N182" s="46"/>
      <c r="O182" s="46"/>
      <c r="P182" s="46"/>
      <c r="Q182" s="46"/>
      <c r="R182" s="46"/>
      <c r="S182" s="46"/>
      <c r="T182" s="46"/>
      <c r="U182" s="46"/>
      <c r="V182" s="46"/>
      <c r="W182" s="46"/>
      <c r="X182" s="46"/>
      <c r="Y182" s="46"/>
      <c r="Z182" s="46"/>
      <c r="AA182" s="46"/>
      <c r="AB182" s="46"/>
      <c r="AC182" s="46"/>
      <c r="AD182" s="46"/>
      <c r="AE182" s="46"/>
      <c r="AF182" s="46"/>
      <c r="AG182" s="46"/>
      <c r="AH182" s="46"/>
      <c r="AI182" s="46"/>
      <c r="AJ182" s="46"/>
      <c r="AK182" s="46"/>
      <c r="AL182" s="46"/>
      <c r="AM182" s="46"/>
      <c r="AN182" s="46"/>
    </row>
    <row r="183" spans="2:40">
      <c r="B183" s="46"/>
      <c r="C183" s="46"/>
      <c r="D183" s="46"/>
      <c r="E183" s="46"/>
      <c r="F183" s="46"/>
      <c r="G183" s="46"/>
      <c r="H183" s="46"/>
      <c r="I183" s="46"/>
      <c r="J183" s="46"/>
      <c r="K183" s="46"/>
      <c r="L183" s="46"/>
      <c r="M183" s="46"/>
      <c r="N183" s="46"/>
      <c r="O183" s="46"/>
      <c r="P183" s="46"/>
      <c r="Q183" s="46"/>
      <c r="R183" s="46"/>
      <c r="S183" s="46"/>
      <c r="T183" s="46"/>
      <c r="U183" s="46"/>
      <c r="V183" s="46"/>
      <c r="W183" s="46"/>
      <c r="X183" s="46"/>
      <c r="Y183" s="46"/>
      <c r="Z183" s="46"/>
      <c r="AA183" s="46"/>
      <c r="AB183" s="46"/>
      <c r="AC183" s="46"/>
      <c r="AD183" s="46"/>
      <c r="AE183" s="46"/>
      <c r="AF183" s="46"/>
      <c r="AG183" s="46"/>
      <c r="AH183" s="46"/>
      <c r="AI183" s="46"/>
      <c r="AJ183" s="46"/>
      <c r="AK183" s="46"/>
      <c r="AL183" s="46"/>
      <c r="AM183" s="46"/>
      <c r="AN183" s="46"/>
    </row>
    <row r="184" spans="2:40">
      <c r="B184" s="46"/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  <c r="AA184" s="46"/>
      <c r="AB184" s="46"/>
      <c r="AC184" s="46"/>
      <c r="AD184" s="46"/>
      <c r="AE184" s="46"/>
      <c r="AF184" s="46"/>
      <c r="AG184" s="46"/>
      <c r="AH184" s="46"/>
      <c r="AI184" s="46"/>
      <c r="AJ184" s="46"/>
      <c r="AK184" s="46"/>
      <c r="AL184" s="46"/>
      <c r="AM184" s="46"/>
      <c r="AN184" s="46"/>
    </row>
    <row r="185" spans="2:40">
      <c r="B185" s="46"/>
      <c r="C185" s="46"/>
      <c r="D185" s="46"/>
      <c r="E185" s="46"/>
      <c r="F185" s="46"/>
      <c r="G185" s="46"/>
      <c r="H185" s="46"/>
      <c r="I185" s="46"/>
      <c r="J185" s="46"/>
      <c r="K185" s="46"/>
      <c r="L185" s="46"/>
      <c r="M185" s="46"/>
      <c r="N185" s="46"/>
      <c r="O185" s="46"/>
      <c r="P185" s="46"/>
      <c r="Q185" s="46"/>
      <c r="R185" s="46"/>
      <c r="S185" s="46"/>
      <c r="T185" s="46"/>
      <c r="U185" s="46"/>
      <c r="V185" s="46"/>
      <c r="W185" s="46"/>
      <c r="X185" s="46"/>
      <c r="Y185" s="46"/>
      <c r="Z185" s="46"/>
      <c r="AA185" s="46"/>
      <c r="AB185" s="46"/>
      <c r="AC185" s="46"/>
      <c r="AD185" s="46"/>
      <c r="AE185" s="46"/>
      <c r="AF185" s="46"/>
      <c r="AG185" s="46"/>
      <c r="AH185" s="46"/>
      <c r="AI185" s="46"/>
      <c r="AJ185" s="46"/>
      <c r="AK185" s="46"/>
      <c r="AL185" s="46"/>
      <c r="AM185" s="46"/>
      <c r="AN185" s="46"/>
    </row>
    <row r="186" spans="2:40">
      <c r="B186" s="46"/>
      <c r="C186" s="46"/>
      <c r="D186" s="46"/>
      <c r="E186" s="46"/>
      <c r="F186" s="46"/>
      <c r="G186" s="46"/>
      <c r="H186" s="46"/>
      <c r="I186" s="46"/>
      <c r="J186" s="46"/>
      <c r="K186" s="46"/>
      <c r="L186" s="46"/>
      <c r="M186" s="46"/>
      <c r="N186" s="46"/>
      <c r="O186" s="46"/>
      <c r="P186" s="46"/>
      <c r="Q186" s="46"/>
      <c r="R186" s="46"/>
      <c r="S186" s="46"/>
      <c r="T186" s="46"/>
      <c r="U186" s="46"/>
      <c r="V186" s="46"/>
      <c r="W186" s="46"/>
      <c r="X186" s="46"/>
      <c r="Y186" s="46"/>
      <c r="Z186" s="46"/>
      <c r="AA186" s="46"/>
      <c r="AB186" s="46"/>
      <c r="AC186" s="46"/>
      <c r="AD186" s="46"/>
      <c r="AE186" s="46"/>
      <c r="AF186" s="46"/>
      <c r="AG186" s="46"/>
      <c r="AH186" s="46"/>
      <c r="AI186" s="46"/>
      <c r="AJ186" s="46"/>
      <c r="AK186" s="46"/>
      <c r="AL186" s="46"/>
      <c r="AM186" s="46"/>
      <c r="AN186" s="46"/>
    </row>
    <row r="187" spans="2:40">
      <c r="B187" s="46"/>
      <c r="C187" s="46"/>
      <c r="D187" s="46"/>
      <c r="E187" s="46"/>
      <c r="F187" s="46"/>
      <c r="G187" s="46"/>
      <c r="H187" s="46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  <c r="V187" s="46"/>
      <c r="W187" s="46"/>
      <c r="X187" s="46"/>
      <c r="Y187" s="46"/>
      <c r="Z187" s="46"/>
      <c r="AA187" s="46"/>
      <c r="AB187" s="46"/>
      <c r="AC187" s="46"/>
      <c r="AD187" s="46"/>
      <c r="AE187" s="46"/>
      <c r="AF187" s="46"/>
      <c r="AG187" s="46"/>
      <c r="AH187" s="46"/>
      <c r="AI187" s="46"/>
      <c r="AJ187" s="46"/>
      <c r="AK187" s="46"/>
      <c r="AL187" s="46"/>
      <c r="AM187" s="46"/>
      <c r="AN187" s="46"/>
    </row>
    <row r="188" spans="2:40">
      <c r="B188" s="46"/>
      <c r="C188" s="46"/>
      <c r="D188" s="46"/>
      <c r="E188" s="46"/>
      <c r="F188" s="46"/>
      <c r="G188" s="46"/>
      <c r="H188" s="46"/>
      <c r="I188" s="46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  <c r="V188" s="46"/>
      <c r="W188" s="46"/>
      <c r="X188" s="46"/>
      <c r="Y188" s="46"/>
      <c r="Z188" s="46"/>
      <c r="AA188" s="46"/>
      <c r="AB188" s="46"/>
      <c r="AC188" s="46"/>
      <c r="AD188" s="46"/>
      <c r="AE188" s="46"/>
      <c r="AF188" s="46"/>
      <c r="AG188" s="46"/>
      <c r="AH188" s="46"/>
      <c r="AI188" s="46"/>
      <c r="AJ188" s="46"/>
      <c r="AK188" s="46"/>
      <c r="AL188" s="46"/>
      <c r="AM188" s="46"/>
      <c r="AN188" s="46"/>
    </row>
    <row r="189" spans="2:40">
      <c r="B189" s="46"/>
      <c r="C189" s="46"/>
      <c r="D189" s="46"/>
      <c r="E189" s="46"/>
      <c r="F189" s="46"/>
      <c r="G189" s="46"/>
      <c r="H189" s="46"/>
      <c r="I189" s="46"/>
      <c r="J189" s="46"/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U189" s="46"/>
      <c r="V189" s="46"/>
      <c r="W189" s="46"/>
      <c r="X189" s="46"/>
      <c r="Y189" s="46"/>
      <c r="Z189" s="46"/>
      <c r="AA189" s="46"/>
      <c r="AB189" s="46"/>
      <c r="AC189" s="46"/>
      <c r="AD189" s="46"/>
      <c r="AE189" s="46"/>
      <c r="AF189" s="46"/>
      <c r="AG189" s="46"/>
      <c r="AH189" s="46"/>
      <c r="AI189" s="46"/>
      <c r="AJ189" s="46"/>
      <c r="AK189" s="46"/>
      <c r="AL189" s="46"/>
      <c r="AM189" s="46"/>
      <c r="AN189" s="46"/>
    </row>
    <row r="190" spans="2:40">
      <c r="B190" s="46"/>
      <c r="C190" s="46"/>
      <c r="D190" s="46"/>
      <c r="E190" s="46"/>
      <c r="F190" s="46"/>
      <c r="G190" s="46"/>
      <c r="H190" s="46"/>
      <c r="I190" s="46"/>
      <c r="J190" s="46"/>
      <c r="K190" s="46"/>
      <c r="L190" s="46"/>
      <c r="M190" s="46"/>
      <c r="N190" s="46"/>
      <c r="O190" s="46"/>
      <c r="P190" s="46"/>
      <c r="Q190" s="46"/>
      <c r="R190" s="46"/>
      <c r="S190" s="46"/>
      <c r="T190" s="46"/>
      <c r="U190" s="46"/>
      <c r="V190" s="46"/>
      <c r="W190" s="46"/>
      <c r="X190" s="46"/>
      <c r="Y190" s="46"/>
      <c r="Z190" s="46"/>
      <c r="AA190" s="46"/>
      <c r="AB190" s="46"/>
      <c r="AC190" s="46"/>
      <c r="AD190" s="46"/>
      <c r="AE190" s="46"/>
      <c r="AF190" s="46"/>
      <c r="AG190" s="46"/>
      <c r="AH190" s="46"/>
      <c r="AI190" s="46"/>
      <c r="AJ190" s="46"/>
      <c r="AK190" s="46"/>
      <c r="AL190" s="46"/>
      <c r="AM190" s="46"/>
      <c r="AN190" s="46"/>
    </row>
    <row r="191" spans="2:40">
      <c r="B191" s="46"/>
      <c r="C191" s="46"/>
      <c r="D191" s="46"/>
      <c r="E191" s="46"/>
      <c r="F191" s="46"/>
      <c r="G191" s="46"/>
      <c r="H191" s="46"/>
      <c r="I191" s="46"/>
      <c r="J191" s="46"/>
      <c r="K191" s="46"/>
      <c r="L191" s="46"/>
      <c r="M191" s="46"/>
      <c r="N191" s="46"/>
      <c r="O191" s="46"/>
      <c r="P191" s="46"/>
      <c r="Q191" s="46"/>
      <c r="R191" s="46"/>
      <c r="S191" s="46"/>
      <c r="T191" s="46"/>
      <c r="U191" s="46"/>
      <c r="V191" s="46"/>
      <c r="W191" s="46"/>
      <c r="X191" s="46"/>
      <c r="Y191" s="46"/>
      <c r="Z191" s="46"/>
      <c r="AA191" s="46"/>
      <c r="AB191" s="46"/>
      <c r="AC191" s="46"/>
      <c r="AD191" s="46"/>
      <c r="AE191" s="46"/>
      <c r="AF191" s="46"/>
      <c r="AG191" s="46"/>
      <c r="AH191" s="46"/>
      <c r="AI191" s="46"/>
      <c r="AJ191" s="46"/>
      <c r="AK191" s="46"/>
      <c r="AL191" s="46"/>
      <c r="AM191" s="46"/>
      <c r="AN191" s="46"/>
    </row>
    <row r="192" spans="2:40">
      <c r="B192" s="46"/>
      <c r="C192" s="46"/>
      <c r="D192" s="46"/>
      <c r="E192" s="46"/>
      <c r="F192" s="46"/>
      <c r="G192" s="46"/>
      <c r="H192" s="46"/>
      <c r="I192" s="46"/>
      <c r="J192" s="46"/>
      <c r="K192" s="46"/>
      <c r="L192" s="46"/>
      <c r="M192" s="46"/>
      <c r="N192" s="46"/>
      <c r="O192" s="46"/>
      <c r="P192" s="46"/>
      <c r="Q192" s="46"/>
      <c r="R192" s="46"/>
      <c r="S192" s="46"/>
      <c r="T192" s="46"/>
      <c r="U192" s="46"/>
      <c r="V192" s="46"/>
      <c r="W192" s="46"/>
      <c r="X192" s="46"/>
      <c r="Y192" s="46"/>
      <c r="Z192" s="46"/>
      <c r="AA192" s="46"/>
      <c r="AB192" s="46"/>
      <c r="AC192" s="46"/>
      <c r="AD192" s="46"/>
      <c r="AE192" s="46"/>
      <c r="AF192" s="46"/>
      <c r="AG192" s="46"/>
      <c r="AH192" s="46"/>
      <c r="AI192" s="46"/>
      <c r="AJ192" s="46"/>
      <c r="AK192" s="46"/>
      <c r="AL192" s="46"/>
      <c r="AM192" s="46"/>
      <c r="AN192" s="46"/>
    </row>
    <row r="193" spans="2:40">
      <c r="B193" s="46"/>
      <c r="C193" s="46"/>
      <c r="D193" s="46"/>
      <c r="E193" s="46"/>
      <c r="F193" s="46"/>
      <c r="G193" s="46"/>
      <c r="H193" s="46"/>
      <c r="I193" s="46"/>
      <c r="J193" s="46"/>
      <c r="K193" s="46"/>
      <c r="L193" s="46"/>
      <c r="M193" s="46"/>
      <c r="N193" s="46"/>
      <c r="O193" s="46"/>
      <c r="P193" s="46"/>
      <c r="Q193" s="46"/>
      <c r="R193" s="46"/>
      <c r="S193" s="46"/>
      <c r="T193" s="46"/>
      <c r="U193" s="46"/>
      <c r="V193" s="46"/>
      <c r="W193" s="46"/>
      <c r="X193" s="46"/>
      <c r="Y193" s="46"/>
      <c r="Z193" s="46"/>
      <c r="AA193" s="46"/>
      <c r="AB193" s="46"/>
      <c r="AC193" s="46"/>
      <c r="AD193" s="46"/>
      <c r="AE193" s="46"/>
      <c r="AF193" s="46"/>
      <c r="AG193" s="46"/>
      <c r="AH193" s="46"/>
      <c r="AI193" s="46"/>
      <c r="AJ193" s="46"/>
      <c r="AK193" s="46"/>
      <c r="AL193" s="46"/>
      <c r="AM193" s="46"/>
      <c r="AN193" s="46"/>
    </row>
    <row r="194" spans="2:40">
      <c r="B194" s="46"/>
      <c r="C194" s="46"/>
      <c r="D194" s="46"/>
      <c r="E194" s="46"/>
      <c r="F194" s="46"/>
      <c r="G194" s="46"/>
      <c r="H194" s="46"/>
      <c r="I194" s="46"/>
      <c r="J194" s="46"/>
      <c r="K194" s="46"/>
      <c r="L194" s="46"/>
      <c r="M194" s="46"/>
      <c r="N194" s="46"/>
      <c r="O194" s="46"/>
      <c r="P194" s="46"/>
      <c r="Q194" s="46"/>
      <c r="R194" s="46"/>
      <c r="S194" s="46"/>
      <c r="T194" s="46"/>
      <c r="U194" s="46"/>
      <c r="V194" s="46"/>
      <c r="W194" s="46"/>
      <c r="X194" s="46"/>
      <c r="Y194" s="46"/>
      <c r="Z194" s="46"/>
      <c r="AA194" s="46"/>
      <c r="AB194" s="46"/>
      <c r="AC194" s="46"/>
      <c r="AD194" s="46"/>
      <c r="AE194" s="46"/>
      <c r="AF194" s="46"/>
      <c r="AG194" s="46"/>
      <c r="AH194" s="46"/>
      <c r="AI194" s="46"/>
      <c r="AJ194" s="46"/>
      <c r="AK194" s="46"/>
      <c r="AL194" s="46"/>
      <c r="AM194" s="46"/>
      <c r="AN194" s="46"/>
    </row>
    <row r="195" spans="2:40">
      <c r="B195" s="46"/>
      <c r="C195" s="46"/>
      <c r="D195" s="46"/>
      <c r="E195" s="46"/>
      <c r="F195" s="46"/>
      <c r="G195" s="46"/>
      <c r="H195" s="46"/>
      <c r="I195" s="46"/>
      <c r="J195" s="46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U195" s="46"/>
      <c r="V195" s="46"/>
      <c r="W195" s="46"/>
      <c r="X195" s="46"/>
      <c r="Y195" s="46"/>
      <c r="Z195" s="46"/>
      <c r="AA195" s="46"/>
      <c r="AB195" s="46"/>
      <c r="AC195" s="46"/>
      <c r="AD195" s="46"/>
      <c r="AE195" s="46"/>
      <c r="AF195" s="46"/>
      <c r="AG195" s="46"/>
      <c r="AH195" s="46"/>
      <c r="AI195" s="46"/>
      <c r="AJ195" s="46"/>
      <c r="AK195" s="46"/>
      <c r="AL195" s="46"/>
      <c r="AM195" s="46"/>
      <c r="AN195" s="46"/>
    </row>
    <row r="196" spans="2:40">
      <c r="B196" s="46"/>
      <c r="C196" s="46"/>
      <c r="D196" s="46"/>
      <c r="E196" s="46"/>
      <c r="F196" s="46"/>
      <c r="G196" s="46"/>
      <c r="H196" s="46"/>
      <c r="I196" s="46"/>
      <c r="J196" s="46"/>
      <c r="K196" s="46"/>
      <c r="L196" s="46"/>
      <c r="M196" s="46"/>
      <c r="N196" s="46"/>
      <c r="O196" s="46"/>
      <c r="P196" s="46"/>
      <c r="Q196" s="46"/>
      <c r="R196" s="46"/>
      <c r="S196" s="46"/>
      <c r="T196" s="46"/>
      <c r="U196" s="46"/>
      <c r="V196" s="46"/>
      <c r="W196" s="46"/>
      <c r="X196" s="46"/>
      <c r="Y196" s="46"/>
      <c r="Z196" s="46"/>
      <c r="AA196" s="46"/>
      <c r="AB196" s="46"/>
      <c r="AC196" s="46"/>
      <c r="AD196" s="46"/>
      <c r="AE196" s="46"/>
      <c r="AF196" s="46"/>
      <c r="AG196" s="46"/>
      <c r="AH196" s="46"/>
      <c r="AI196" s="46"/>
      <c r="AJ196" s="46"/>
      <c r="AK196" s="46"/>
      <c r="AL196" s="46"/>
      <c r="AM196" s="46"/>
      <c r="AN196" s="46"/>
    </row>
    <row r="197" spans="2:40">
      <c r="B197" s="46"/>
      <c r="C197" s="46"/>
      <c r="D197" s="46"/>
      <c r="E197" s="46"/>
      <c r="F197" s="46"/>
      <c r="G197" s="46"/>
      <c r="H197" s="46"/>
      <c r="I197" s="46"/>
      <c r="J197" s="46"/>
      <c r="K197" s="46"/>
      <c r="L197" s="46"/>
      <c r="M197" s="46"/>
      <c r="N197" s="46"/>
      <c r="O197" s="46"/>
      <c r="P197" s="46"/>
      <c r="Q197" s="46"/>
      <c r="R197" s="46"/>
      <c r="S197" s="46"/>
      <c r="T197" s="46"/>
      <c r="U197" s="46"/>
      <c r="V197" s="46"/>
      <c r="W197" s="46"/>
      <c r="X197" s="46"/>
      <c r="Y197" s="46"/>
      <c r="Z197" s="46"/>
      <c r="AA197" s="46"/>
      <c r="AB197" s="46"/>
      <c r="AC197" s="46"/>
      <c r="AD197" s="46"/>
      <c r="AE197" s="46"/>
      <c r="AF197" s="46"/>
      <c r="AG197" s="46"/>
      <c r="AH197" s="46"/>
      <c r="AI197" s="46"/>
      <c r="AJ197" s="46"/>
      <c r="AK197" s="46"/>
      <c r="AL197" s="46"/>
      <c r="AM197" s="46"/>
      <c r="AN197" s="46"/>
    </row>
    <row r="198" spans="2:40">
      <c r="B198" s="46"/>
      <c r="C198" s="46"/>
      <c r="D198" s="46"/>
      <c r="E198" s="46"/>
      <c r="F198" s="46"/>
      <c r="G198" s="46"/>
      <c r="H198" s="46"/>
      <c r="I198" s="46"/>
      <c r="J198" s="46"/>
      <c r="K198" s="46"/>
      <c r="L198" s="46"/>
      <c r="M198" s="46"/>
      <c r="N198" s="46"/>
      <c r="O198" s="46"/>
      <c r="P198" s="46"/>
      <c r="Q198" s="46"/>
      <c r="R198" s="46"/>
      <c r="S198" s="46"/>
      <c r="T198" s="46"/>
      <c r="U198" s="46"/>
      <c r="V198" s="46"/>
      <c r="W198" s="46"/>
      <c r="X198" s="46"/>
      <c r="Y198" s="46"/>
      <c r="Z198" s="46"/>
      <c r="AA198" s="46"/>
      <c r="AB198" s="46"/>
      <c r="AC198" s="46"/>
      <c r="AD198" s="46"/>
      <c r="AE198" s="46"/>
      <c r="AF198" s="46"/>
      <c r="AG198" s="46"/>
      <c r="AH198" s="46"/>
      <c r="AI198" s="46"/>
      <c r="AJ198" s="46"/>
      <c r="AK198" s="46"/>
      <c r="AL198" s="46"/>
      <c r="AM198" s="46"/>
      <c r="AN198" s="46"/>
    </row>
    <row r="199" spans="2:40">
      <c r="B199" s="46"/>
      <c r="C199" s="46"/>
      <c r="D199" s="46"/>
      <c r="E199" s="46"/>
      <c r="F199" s="46"/>
      <c r="G199" s="46"/>
      <c r="H199" s="46"/>
      <c r="I199" s="46"/>
      <c r="J199" s="46"/>
      <c r="K199" s="46"/>
      <c r="L199" s="46"/>
      <c r="M199" s="46"/>
      <c r="N199" s="46"/>
      <c r="O199" s="46"/>
      <c r="P199" s="46"/>
      <c r="Q199" s="46"/>
      <c r="R199" s="46"/>
      <c r="S199" s="46"/>
      <c r="T199" s="46"/>
      <c r="U199" s="46"/>
      <c r="V199" s="46"/>
      <c r="W199" s="46"/>
      <c r="X199" s="46"/>
      <c r="Y199" s="46"/>
      <c r="Z199" s="46"/>
      <c r="AA199" s="46"/>
      <c r="AB199" s="46"/>
      <c r="AC199" s="46"/>
      <c r="AD199" s="46"/>
      <c r="AE199" s="46"/>
      <c r="AF199" s="46"/>
      <c r="AG199" s="46"/>
      <c r="AH199" s="46"/>
      <c r="AI199" s="46"/>
      <c r="AJ199" s="46"/>
      <c r="AK199" s="46"/>
      <c r="AL199" s="46"/>
      <c r="AM199" s="46"/>
      <c r="AN199" s="46"/>
    </row>
    <row r="200" spans="2:40">
      <c r="B200" s="46"/>
      <c r="C200" s="46"/>
      <c r="D200" s="46"/>
      <c r="E200" s="46"/>
      <c r="F200" s="46"/>
      <c r="G200" s="46"/>
      <c r="H200" s="46"/>
      <c r="I200" s="46"/>
      <c r="J200" s="46"/>
      <c r="K200" s="46"/>
      <c r="L200" s="46"/>
      <c r="M200" s="46"/>
      <c r="N200" s="46"/>
      <c r="O200" s="46"/>
      <c r="P200" s="46"/>
      <c r="Q200" s="46"/>
      <c r="R200" s="46"/>
      <c r="S200" s="46"/>
      <c r="T200" s="46"/>
      <c r="U200" s="46"/>
      <c r="V200" s="46"/>
      <c r="W200" s="46"/>
      <c r="X200" s="46"/>
      <c r="Y200" s="46"/>
      <c r="Z200" s="46"/>
      <c r="AA200" s="46"/>
      <c r="AB200" s="46"/>
      <c r="AC200" s="46"/>
      <c r="AD200" s="46"/>
      <c r="AE200" s="46"/>
      <c r="AF200" s="46"/>
      <c r="AG200" s="46"/>
      <c r="AH200" s="46"/>
      <c r="AI200" s="46"/>
      <c r="AJ200" s="46"/>
      <c r="AK200" s="46"/>
      <c r="AL200" s="46"/>
      <c r="AM200" s="46"/>
      <c r="AN200" s="46"/>
    </row>
    <row r="201" spans="2:40">
      <c r="B201" s="46"/>
      <c r="C201" s="46"/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  <c r="AA201" s="46"/>
      <c r="AB201" s="46"/>
      <c r="AC201" s="46"/>
      <c r="AD201" s="46"/>
      <c r="AE201" s="46"/>
      <c r="AF201" s="46"/>
      <c r="AG201" s="46"/>
      <c r="AH201" s="46"/>
      <c r="AI201" s="46"/>
      <c r="AJ201" s="46"/>
      <c r="AK201" s="46"/>
      <c r="AL201" s="46"/>
      <c r="AM201" s="46"/>
      <c r="AN201" s="46"/>
    </row>
    <row r="202" spans="2:40">
      <c r="B202" s="46"/>
      <c r="C202" s="46"/>
      <c r="D202" s="46"/>
      <c r="E202" s="46"/>
      <c r="F202" s="46"/>
      <c r="G202" s="46"/>
      <c r="H202" s="46"/>
      <c r="I202" s="46"/>
      <c r="J202" s="46"/>
      <c r="K202" s="46"/>
      <c r="L202" s="46"/>
      <c r="M202" s="46"/>
      <c r="N202" s="46"/>
      <c r="O202" s="46"/>
      <c r="P202" s="46"/>
      <c r="Q202" s="46"/>
      <c r="R202" s="46"/>
      <c r="S202" s="46"/>
      <c r="T202" s="46"/>
      <c r="U202" s="46"/>
      <c r="V202" s="46"/>
      <c r="W202" s="46"/>
      <c r="X202" s="46"/>
      <c r="Y202" s="46"/>
      <c r="Z202" s="46"/>
      <c r="AA202" s="46"/>
      <c r="AB202" s="46"/>
      <c r="AC202" s="46"/>
      <c r="AD202" s="46"/>
      <c r="AE202" s="46"/>
      <c r="AF202" s="46"/>
      <c r="AG202" s="46"/>
      <c r="AH202" s="46"/>
      <c r="AI202" s="46"/>
      <c r="AJ202" s="46"/>
      <c r="AK202" s="46"/>
      <c r="AL202" s="46"/>
      <c r="AM202" s="46"/>
      <c r="AN202" s="46"/>
    </row>
    <row r="203" spans="2:40">
      <c r="B203" s="46"/>
      <c r="C203" s="46"/>
      <c r="D203" s="46"/>
      <c r="E203" s="46"/>
      <c r="F203" s="46"/>
      <c r="G203" s="46"/>
      <c r="H203" s="46"/>
      <c r="I203" s="46"/>
      <c r="J203" s="46"/>
      <c r="K203" s="46"/>
      <c r="L203" s="46"/>
      <c r="M203" s="46"/>
      <c r="N203" s="46"/>
      <c r="O203" s="46"/>
      <c r="P203" s="46"/>
      <c r="Q203" s="46"/>
      <c r="R203" s="46"/>
      <c r="S203" s="46"/>
      <c r="T203" s="46"/>
      <c r="U203" s="46"/>
      <c r="V203" s="46"/>
      <c r="W203" s="46"/>
      <c r="X203" s="46"/>
      <c r="Y203" s="46"/>
      <c r="Z203" s="46"/>
      <c r="AA203" s="46"/>
      <c r="AB203" s="46"/>
      <c r="AC203" s="46"/>
      <c r="AD203" s="46"/>
      <c r="AE203" s="46"/>
      <c r="AF203" s="46"/>
      <c r="AG203" s="46"/>
      <c r="AH203" s="46"/>
      <c r="AI203" s="46"/>
      <c r="AJ203" s="46"/>
      <c r="AK203" s="46"/>
      <c r="AL203" s="46"/>
      <c r="AM203" s="46"/>
      <c r="AN203" s="46"/>
    </row>
    <row r="204" spans="2:40">
      <c r="B204" s="46"/>
      <c r="C204" s="46"/>
      <c r="D204" s="46"/>
      <c r="E204" s="46"/>
      <c r="F204" s="46"/>
      <c r="G204" s="46"/>
      <c r="H204" s="46"/>
      <c r="I204" s="46"/>
      <c r="J204" s="46"/>
      <c r="K204" s="46"/>
      <c r="L204" s="46"/>
      <c r="M204" s="46"/>
      <c r="N204" s="46"/>
      <c r="O204" s="46"/>
      <c r="P204" s="46"/>
      <c r="Q204" s="46"/>
      <c r="R204" s="46"/>
      <c r="S204" s="46"/>
      <c r="T204" s="46"/>
      <c r="U204" s="46"/>
      <c r="V204" s="46"/>
      <c r="W204" s="46"/>
      <c r="X204" s="46"/>
      <c r="Y204" s="46"/>
      <c r="Z204" s="46"/>
      <c r="AA204" s="46"/>
      <c r="AB204" s="46"/>
      <c r="AC204" s="46"/>
      <c r="AD204" s="46"/>
      <c r="AE204" s="46"/>
      <c r="AF204" s="46"/>
      <c r="AG204" s="46"/>
      <c r="AH204" s="46"/>
      <c r="AI204" s="46"/>
      <c r="AJ204" s="46"/>
      <c r="AK204" s="46"/>
      <c r="AL204" s="46"/>
      <c r="AM204" s="46"/>
      <c r="AN204" s="46"/>
    </row>
    <row r="205" spans="2:40"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46"/>
      <c r="V205" s="46"/>
      <c r="W205" s="46"/>
      <c r="X205" s="46"/>
      <c r="Y205" s="46"/>
      <c r="Z205" s="46"/>
      <c r="AA205" s="46"/>
      <c r="AB205" s="46"/>
      <c r="AC205" s="46"/>
      <c r="AD205" s="46"/>
      <c r="AE205" s="46"/>
      <c r="AF205" s="46"/>
      <c r="AG205" s="46"/>
      <c r="AH205" s="46"/>
      <c r="AI205" s="46"/>
      <c r="AJ205" s="46"/>
      <c r="AK205" s="46"/>
      <c r="AL205" s="46"/>
      <c r="AM205" s="46"/>
      <c r="AN205" s="46"/>
    </row>
    <row r="206" spans="2:40">
      <c r="B206" s="46"/>
      <c r="C206" s="46"/>
      <c r="D206" s="46"/>
      <c r="E206" s="46"/>
      <c r="F206" s="46"/>
      <c r="G206" s="46"/>
      <c r="H206" s="46"/>
      <c r="I206" s="46"/>
      <c r="J206" s="46"/>
      <c r="K206" s="46"/>
      <c r="L206" s="46"/>
      <c r="M206" s="46"/>
      <c r="N206" s="46"/>
      <c r="O206" s="46"/>
      <c r="P206" s="46"/>
      <c r="Q206" s="46"/>
      <c r="R206" s="46"/>
      <c r="S206" s="46"/>
      <c r="T206" s="46"/>
      <c r="U206" s="46"/>
      <c r="V206" s="46"/>
      <c r="W206" s="46"/>
      <c r="X206" s="46"/>
      <c r="Y206" s="46"/>
      <c r="Z206" s="46"/>
      <c r="AA206" s="46"/>
      <c r="AB206" s="46"/>
      <c r="AC206" s="46"/>
      <c r="AD206" s="46"/>
      <c r="AE206" s="46"/>
      <c r="AF206" s="46"/>
      <c r="AG206" s="46"/>
      <c r="AH206" s="46"/>
      <c r="AI206" s="46"/>
      <c r="AJ206" s="46"/>
      <c r="AK206" s="46"/>
      <c r="AL206" s="46"/>
      <c r="AM206" s="46"/>
      <c r="AN206" s="46"/>
    </row>
    <row r="207" spans="2:40">
      <c r="B207" s="46"/>
      <c r="C207" s="46"/>
      <c r="D207" s="46"/>
      <c r="E207" s="46"/>
      <c r="F207" s="46"/>
      <c r="G207" s="46"/>
      <c r="H207" s="46"/>
      <c r="I207" s="46"/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6"/>
      <c r="V207" s="46"/>
      <c r="W207" s="46"/>
      <c r="X207" s="46"/>
      <c r="Y207" s="46"/>
      <c r="Z207" s="46"/>
      <c r="AA207" s="46"/>
      <c r="AB207" s="46"/>
      <c r="AC207" s="46"/>
      <c r="AD207" s="46"/>
      <c r="AE207" s="46"/>
      <c r="AF207" s="46"/>
      <c r="AG207" s="46"/>
      <c r="AH207" s="46"/>
      <c r="AI207" s="46"/>
      <c r="AJ207" s="46"/>
      <c r="AK207" s="46"/>
      <c r="AL207" s="46"/>
      <c r="AM207" s="46"/>
      <c r="AN207" s="46"/>
    </row>
    <row r="208" spans="2:40">
      <c r="B208" s="46"/>
      <c r="C208" s="46"/>
      <c r="D208" s="46"/>
      <c r="E208" s="46"/>
      <c r="F208" s="46"/>
      <c r="G208" s="46"/>
      <c r="H208" s="46"/>
      <c r="I208" s="46"/>
      <c r="J208" s="46"/>
      <c r="K208" s="46"/>
      <c r="L208" s="46"/>
      <c r="M208" s="46"/>
      <c r="N208" s="46"/>
      <c r="O208" s="46"/>
      <c r="P208" s="46"/>
      <c r="Q208" s="46"/>
      <c r="R208" s="46"/>
      <c r="S208" s="46"/>
      <c r="T208" s="46"/>
      <c r="U208" s="46"/>
      <c r="V208" s="46"/>
      <c r="W208" s="46"/>
      <c r="X208" s="46"/>
      <c r="Y208" s="46"/>
      <c r="Z208" s="46"/>
      <c r="AA208" s="46"/>
      <c r="AB208" s="46"/>
      <c r="AC208" s="46"/>
      <c r="AD208" s="46"/>
      <c r="AE208" s="46"/>
      <c r="AF208" s="46"/>
      <c r="AG208" s="46"/>
      <c r="AH208" s="46"/>
      <c r="AI208" s="46"/>
      <c r="AJ208" s="46"/>
      <c r="AK208" s="46"/>
      <c r="AL208" s="46"/>
      <c r="AM208" s="46"/>
      <c r="AN208" s="46"/>
    </row>
    <row r="209" spans="2:40">
      <c r="B209" s="46"/>
      <c r="C209" s="46"/>
      <c r="D209" s="46"/>
      <c r="E209" s="46"/>
      <c r="F209" s="46"/>
      <c r="G209" s="46"/>
      <c r="H209" s="46"/>
      <c r="I209" s="46"/>
      <c r="J209" s="46"/>
      <c r="K209" s="46"/>
      <c r="L209" s="46"/>
      <c r="M209" s="46"/>
      <c r="N209" s="46"/>
      <c r="O209" s="46"/>
      <c r="P209" s="46"/>
      <c r="Q209" s="46"/>
      <c r="R209" s="46"/>
      <c r="S209" s="46"/>
      <c r="T209" s="46"/>
      <c r="U209" s="46"/>
      <c r="V209" s="46"/>
      <c r="W209" s="46"/>
      <c r="X209" s="46"/>
      <c r="Y209" s="46"/>
      <c r="Z209" s="46"/>
      <c r="AA209" s="46"/>
      <c r="AB209" s="46"/>
      <c r="AC209" s="46"/>
      <c r="AD209" s="46"/>
      <c r="AE209" s="46"/>
      <c r="AF209" s="46"/>
      <c r="AG209" s="46"/>
      <c r="AH209" s="46"/>
      <c r="AI209" s="46"/>
      <c r="AJ209" s="46"/>
      <c r="AK209" s="46"/>
      <c r="AL209" s="46"/>
      <c r="AM209" s="46"/>
      <c r="AN209" s="46"/>
    </row>
    <row r="210" spans="2:40">
      <c r="B210" s="46"/>
      <c r="C210" s="46"/>
      <c r="D210" s="46"/>
      <c r="E210" s="46"/>
      <c r="F210" s="46"/>
      <c r="G210" s="46"/>
      <c r="H210" s="46"/>
      <c r="I210" s="46"/>
      <c r="J210" s="46"/>
      <c r="K210" s="46"/>
      <c r="L210" s="46"/>
      <c r="M210" s="46"/>
      <c r="N210" s="46"/>
      <c r="O210" s="46"/>
      <c r="P210" s="46"/>
      <c r="Q210" s="46"/>
      <c r="R210" s="46"/>
      <c r="S210" s="46"/>
      <c r="T210" s="46"/>
      <c r="U210" s="46"/>
      <c r="V210" s="46"/>
      <c r="W210" s="46"/>
      <c r="X210" s="46"/>
      <c r="Y210" s="46"/>
      <c r="Z210" s="46"/>
      <c r="AA210" s="46"/>
      <c r="AB210" s="46"/>
      <c r="AC210" s="46"/>
      <c r="AD210" s="46"/>
      <c r="AE210" s="46"/>
      <c r="AF210" s="46"/>
      <c r="AG210" s="46"/>
      <c r="AH210" s="46"/>
      <c r="AI210" s="46"/>
      <c r="AJ210" s="46"/>
      <c r="AK210" s="46"/>
      <c r="AL210" s="46"/>
      <c r="AM210" s="46"/>
      <c r="AN210" s="46"/>
    </row>
    <row r="211" spans="2:40">
      <c r="B211" s="46"/>
      <c r="C211" s="46"/>
      <c r="D211" s="46"/>
      <c r="E211" s="46"/>
      <c r="F211" s="46"/>
      <c r="G211" s="46"/>
      <c r="H211" s="46"/>
      <c r="I211" s="46"/>
      <c r="J211" s="46"/>
      <c r="K211" s="46"/>
      <c r="L211" s="46"/>
      <c r="M211" s="46"/>
      <c r="N211" s="46"/>
      <c r="O211" s="46"/>
      <c r="P211" s="46"/>
      <c r="Q211" s="46"/>
      <c r="R211" s="46"/>
      <c r="S211" s="46"/>
      <c r="T211" s="46"/>
      <c r="U211" s="46"/>
      <c r="V211" s="46"/>
      <c r="W211" s="46"/>
      <c r="X211" s="46"/>
      <c r="Y211" s="46"/>
      <c r="Z211" s="46"/>
      <c r="AA211" s="46"/>
      <c r="AB211" s="46"/>
      <c r="AC211" s="46"/>
      <c r="AD211" s="46"/>
      <c r="AE211" s="46"/>
      <c r="AF211" s="46"/>
      <c r="AG211" s="46"/>
      <c r="AH211" s="46"/>
      <c r="AI211" s="46"/>
      <c r="AJ211" s="46"/>
      <c r="AK211" s="46"/>
      <c r="AL211" s="46"/>
      <c r="AM211" s="46"/>
      <c r="AN211" s="46"/>
    </row>
    <row r="212" spans="2:40">
      <c r="B212" s="46"/>
      <c r="C212" s="46"/>
      <c r="D212" s="46"/>
      <c r="E212" s="46"/>
      <c r="F212" s="46"/>
      <c r="G212" s="46"/>
      <c r="H212" s="46"/>
      <c r="I212" s="46"/>
      <c r="J212" s="46"/>
      <c r="K212" s="46"/>
      <c r="L212" s="46"/>
      <c r="M212" s="46"/>
      <c r="N212" s="46"/>
      <c r="O212" s="46"/>
      <c r="P212" s="46"/>
      <c r="Q212" s="46"/>
      <c r="R212" s="46"/>
      <c r="S212" s="46"/>
      <c r="T212" s="46"/>
      <c r="U212" s="46"/>
      <c r="V212" s="46"/>
      <c r="W212" s="46"/>
      <c r="X212" s="46"/>
      <c r="Y212" s="46"/>
      <c r="Z212" s="46"/>
      <c r="AA212" s="46"/>
      <c r="AB212" s="46"/>
      <c r="AC212" s="46"/>
      <c r="AD212" s="46"/>
      <c r="AE212" s="46"/>
      <c r="AF212" s="46"/>
      <c r="AG212" s="46"/>
      <c r="AH212" s="46"/>
      <c r="AI212" s="46"/>
      <c r="AJ212" s="46"/>
      <c r="AK212" s="46"/>
      <c r="AL212" s="46"/>
      <c r="AM212" s="46"/>
      <c r="AN212" s="46"/>
    </row>
    <row r="213" spans="2:40">
      <c r="B213" s="46"/>
      <c r="C213" s="46"/>
      <c r="D213" s="46"/>
      <c r="E213" s="46"/>
      <c r="F213" s="46"/>
      <c r="G213" s="46"/>
      <c r="H213" s="46"/>
      <c r="I213" s="46"/>
      <c r="J213" s="46"/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46"/>
      <c r="V213" s="46"/>
      <c r="W213" s="46"/>
      <c r="X213" s="46"/>
      <c r="Y213" s="46"/>
      <c r="Z213" s="46"/>
      <c r="AA213" s="46"/>
      <c r="AB213" s="46"/>
      <c r="AC213" s="46"/>
      <c r="AD213" s="46"/>
      <c r="AE213" s="46"/>
      <c r="AF213" s="46"/>
      <c r="AG213" s="46"/>
      <c r="AH213" s="46"/>
      <c r="AI213" s="46"/>
      <c r="AJ213" s="46"/>
      <c r="AK213" s="46"/>
      <c r="AL213" s="46"/>
      <c r="AM213" s="46"/>
      <c r="AN213" s="46"/>
    </row>
    <row r="214" spans="2:40">
      <c r="B214" s="46"/>
      <c r="C214" s="46"/>
      <c r="D214" s="46"/>
      <c r="E214" s="46"/>
      <c r="F214" s="46"/>
      <c r="G214" s="46"/>
      <c r="H214" s="46"/>
      <c r="I214" s="46"/>
      <c r="J214" s="46"/>
      <c r="K214" s="46"/>
      <c r="L214" s="46"/>
      <c r="M214" s="46"/>
      <c r="N214" s="46"/>
      <c r="O214" s="46"/>
      <c r="P214" s="46"/>
      <c r="Q214" s="46"/>
      <c r="R214" s="46"/>
      <c r="S214" s="46"/>
      <c r="T214" s="46"/>
      <c r="U214" s="46"/>
      <c r="V214" s="46"/>
      <c r="W214" s="46"/>
      <c r="X214" s="46"/>
      <c r="Y214" s="46"/>
      <c r="Z214" s="46"/>
      <c r="AA214" s="46"/>
      <c r="AB214" s="46"/>
      <c r="AC214" s="46"/>
      <c r="AD214" s="46"/>
      <c r="AE214" s="46"/>
      <c r="AF214" s="46"/>
      <c r="AG214" s="46"/>
      <c r="AH214" s="46"/>
      <c r="AI214" s="46"/>
      <c r="AJ214" s="46"/>
      <c r="AK214" s="46"/>
      <c r="AL214" s="46"/>
      <c r="AM214" s="46"/>
      <c r="AN214" s="46"/>
    </row>
    <row r="215" spans="2:40">
      <c r="B215" s="46"/>
      <c r="C215" s="46"/>
      <c r="D215" s="46"/>
      <c r="E215" s="46"/>
      <c r="F215" s="46"/>
      <c r="G215" s="46"/>
      <c r="H215" s="46"/>
      <c r="I215" s="46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U215" s="46"/>
      <c r="V215" s="46"/>
      <c r="W215" s="46"/>
      <c r="X215" s="46"/>
      <c r="Y215" s="46"/>
      <c r="Z215" s="46"/>
      <c r="AA215" s="46"/>
      <c r="AB215" s="46"/>
      <c r="AC215" s="46"/>
      <c r="AD215" s="46"/>
      <c r="AE215" s="46"/>
      <c r="AF215" s="46"/>
      <c r="AG215" s="46"/>
      <c r="AH215" s="46"/>
      <c r="AI215" s="46"/>
      <c r="AJ215" s="46"/>
      <c r="AK215" s="46"/>
      <c r="AL215" s="46"/>
      <c r="AM215" s="46"/>
      <c r="AN215" s="46"/>
    </row>
    <row r="216" spans="2:40">
      <c r="B216" s="46"/>
      <c r="C216" s="46"/>
      <c r="D216" s="46"/>
      <c r="E216" s="46"/>
      <c r="F216" s="46"/>
      <c r="G216" s="46"/>
      <c r="H216" s="46"/>
      <c r="I216" s="46"/>
      <c r="J216" s="46"/>
      <c r="K216" s="46"/>
      <c r="L216" s="46"/>
      <c r="M216" s="46"/>
      <c r="N216" s="46"/>
      <c r="O216" s="46"/>
      <c r="P216" s="46"/>
      <c r="Q216" s="46"/>
      <c r="R216" s="46"/>
      <c r="S216" s="46"/>
      <c r="T216" s="46"/>
      <c r="U216" s="46"/>
      <c r="V216" s="46"/>
      <c r="W216" s="46"/>
      <c r="X216" s="46"/>
      <c r="Y216" s="46"/>
      <c r="Z216" s="46"/>
      <c r="AA216" s="46"/>
      <c r="AB216" s="46"/>
      <c r="AC216" s="46"/>
      <c r="AD216" s="46"/>
      <c r="AE216" s="46"/>
      <c r="AF216" s="46"/>
      <c r="AG216" s="46"/>
      <c r="AH216" s="46"/>
      <c r="AI216" s="46"/>
      <c r="AJ216" s="46"/>
      <c r="AK216" s="46"/>
      <c r="AL216" s="46"/>
      <c r="AM216" s="46"/>
      <c r="AN216" s="46"/>
    </row>
    <row r="217" spans="2:40">
      <c r="B217" s="46"/>
      <c r="C217" s="46"/>
      <c r="D217" s="46"/>
      <c r="E217" s="46"/>
      <c r="F217" s="46"/>
      <c r="G217" s="46"/>
      <c r="H217" s="46"/>
      <c r="I217" s="46"/>
      <c r="J217" s="46"/>
      <c r="K217" s="46"/>
      <c r="L217" s="46"/>
      <c r="M217" s="46"/>
      <c r="N217" s="46"/>
      <c r="O217" s="46"/>
      <c r="P217" s="46"/>
      <c r="Q217" s="46"/>
      <c r="R217" s="46"/>
      <c r="S217" s="46"/>
      <c r="T217" s="46"/>
      <c r="U217" s="46"/>
      <c r="V217" s="46"/>
      <c r="W217" s="46"/>
      <c r="X217" s="46"/>
      <c r="Y217" s="46"/>
      <c r="Z217" s="46"/>
      <c r="AA217" s="46"/>
      <c r="AB217" s="46"/>
      <c r="AC217" s="46"/>
      <c r="AD217" s="46"/>
      <c r="AE217" s="46"/>
      <c r="AF217" s="46"/>
      <c r="AG217" s="46"/>
      <c r="AH217" s="46"/>
      <c r="AI217" s="46"/>
      <c r="AJ217" s="46"/>
      <c r="AK217" s="46"/>
      <c r="AL217" s="46"/>
      <c r="AM217" s="46"/>
      <c r="AN217" s="46"/>
    </row>
    <row r="218" spans="2:40">
      <c r="B218" s="46"/>
      <c r="C218" s="46"/>
      <c r="D218" s="46"/>
      <c r="E218" s="46"/>
      <c r="F218" s="46"/>
      <c r="G218" s="46"/>
      <c r="H218" s="46"/>
      <c r="I218" s="46"/>
      <c r="J218" s="46"/>
      <c r="K218" s="46"/>
      <c r="L218" s="46"/>
      <c r="M218" s="46"/>
      <c r="N218" s="46"/>
      <c r="O218" s="46"/>
      <c r="P218" s="46"/>
      <c r="Q218" s="46"/>
      <c r="R218" s="46"/>
      <c r="S218" s="46"/>
      <c r="T218" s="46"/>
      <c r="U218" s="46"/>
      <c r="V218" s="46"/>
      <c r="W218" s="46"/>
      <c r="X218" s="46"/>
      <c r="Y218" s="46"/>
      <c r="Z218" s="46"/>
      <c r="AA218" s="46"/>
      <c r="AB218" s="46"/>
      <c r="AC218" s="46"/>
      <c r="AD218" s="46"/>
      <c r="AE218" s="46"/>
      <c r="AF218" s="46"/>
      <c r="AG218" s="46"/>
      <c r="AH218" s="46"/>
      <c r="AI218" s="46"/>
      <c r="AJ218" s="46"/>
      <c r="AK218" s="46"/>
      <c r="AL218" s="46"/>
      <c r="AM218" s="46"/>
      <c r="AN218" s="46"/>
    </row>
    <row r="219" spans="2:40">
      <c r="B219" s="46"/>
      <c r="C219" s="46"/>
      <c r="D219" s="46"/>
      <c r="E219" s="46"/>
      <c r="F219" s="46"/>
      <c r="G219" s="46"/>
      <c r="H219" s="46"/>
      <c r="I219" s="46"/>
      <c r="J219" s="46"/>
      <c r="K219" s="46"/>
      <c r="L219" s="46"/>
      <c r="M219" s="46"/>
      <c r="N219" s="46"/>
      <c r="O219" s="46"/>
      <c r="P219" s="46"/>
      <c r="Q219" s="46"/>
      <c r="R219" s="46"/>
      <c r="S219" s="46"/>
      <c r="T219" s="46"/>
      <c r="U219" s="46"/>
      <c r="V219" s="46"/>
      <c r="W219" s="46"/>
      <c r="X219" s="46"/>
      <c r="Y219" s="46"/>
      <c r="Z219" s="46"/>
      <c r="AA219" s="46"/>
      <c r="AB219" s="46"/>
      <c r="AC219" s="46"/>
      <c r="AD219" s="46"/>
      <c r="AE219" s="46"/>
      <c r="AF219" s="46"/>
      <c r="AG219" s="46"/>
      <c r="AH219" s="46"/>
      <c r="AI219" s="46"/>
      <c r="AJ219" s="46"/>
      <c r="AK219" s="46"/>
      <c r="AL219" s="46"/>
      <c r="AM219" s="46"/>
      <c r="AN219" s="46"/>
    </row>
    <row r="220" spans="2:40">
      <c r="B220" s="46"/>
      <c r="C220" s="46"/>
      <c r="D220" s="46"/>
      <c r="E220" s="46"/>
      <c r="F220" s="46"/>
      <c r="G220" s="46"/>
      <c r="H220" s="46"/>
      <c r="I220" s="46"/>
      <c r="J220" s="46"/>
      <c r="K220" s="46"/>
      <c r="L220" s="46"/>
      <c r="M220" s="46"/>
      <c r="N220" s="46"/>
      <c r="O220" s="46"/>
      <c r="P220" s="46"/>
      <c r="Q220" s="46"/>
      <c r="R220" s="46"/>
      <c r="S220" s="46"/>
      <c r="T220" s="46"/>
      <c r="U220" s="46"/>
      <c r="V220" s="46"/>
      <c r="W220" s="46"/>
      <c r="X220" s="46"/>
      <c r="Y220" s="46"/>
      <c r="Z220" s="46"/>
      <c r="AA220" s="46"/>
      <c r="AB220" s="46"/>
      <c r="AC220" s="46"/>
      <c r="AD220" s="46"/>
      <c r="AE220" s="46"/>
      <c r="AF220" s="46"/>
      <c r="AG220" s="46"/>
      <c r="AH220" s="46"/>
      <c r="AI220" s="46"/>
      <c r="AJ220" s="46"/>
      <c r="AK220" s="46"/>
      <c r="AL220" s="46"/>
      <c r="AM220" s="46"/>
      <c r="AN220" s="46"/>
    </row>
    <row r="221" spans="2:40">
      <c r="B221" s="46"/>
      <c r="C221" s="46"/>
      <c r="D221" s="46"/>
      <c r="E221" s="46"/>
      <c r="F221" s="46"/>
      <c r="G221" s="46"/>
      <c r="H221" s="46"/>
      <c r="I221" s="46"/>
      <c r="J221" s="46"/>
      <c r="K221" s="46"/>
      <c r="L221" s="46"/>
      <c r="M221" s="46"/>
      <c r="N221" s="46"/>
      <c r="O221" s="46"/>
      <c r="P221" s="46"/>
      <c r="Q221" s="46"/>
      <c r="R221" s="46"/>
      <c r="S221" s="46"/>
      <c r="T221" s="46"/>
      <c r="U221" s="46"/>
      <c r="V221" s="46"/>
      <c r="W221" s="46"/>
      <c r="X221" s="46"/>
      <c r="Y221" s="46"/>
      <c r="Z221" s="46"/>
      <c r="AA221" s="46"/>
      <c r="AB221" s="46"/>
      <c r="AC221" s="46"/>
      <c r="AD221" s="46"/>
      <c r="AE221" s="46"/>
      <c r="AF221" s="46"/>
      <c r="AG221" s="46"/>
      <c r="AH221" s="46"/>
      <c r="AI221" s="46"/>
      <c r="AJ221" s="46"/>
      <c r="AK221" s="46"/>
      <c r="AL221" s="46"/>
      <c r="AM221" s="46"/>
      <c r="AN221" s="46"/>
    </row>
    <row r="222" spans="2:40">
      <c r="B222" s="46"/>
      <c r="C222" s="46"/>
      <c r="D222" s="46"/>
      <c r="E222" s="46"/>
      <c r="F222" s="46"/>
      <c r="G222" s="46"/>
      <c r="H222" s="46"/>
      <c r="I222" s="46"/>
      <c r="J222" s="46"/>
      <c r="K222" s="46"/>
      <c r="L222" s="46"/>
      <c r="M222" s="46"/>
      <c r="N222" s="46"/>
      <c r="O222" s="46"/>
      <c r="P222" s="46"/>
      <c r="Q222" s="46"/>
      <c r="R222" s="46"/>
      <c r="S222" s="46"/>
      <c r="T222" s="46"/>
      <c r="U222" s="46"/>
      <c r="V222" s="46"/>
      <c r="W222" s="46"/>
      <c r="X222" s="46"/>
      <c r="Y222" s="46"/>
      <c r="Z222" s="46"/>
      <c r="AA222" s="46"/>
      <c r="AB222" s="46"/>
      <c r="AC222" s="46"/>
      <c r="AD222" s="46"/>
      <c r="AE222" s="46"/>
      <c r="AF222" s="46"/>
      <c r="AG222" s="46"/>
      <c r="AH222" s="46"/>
      <c r="AI222" s="46"/>
      <c r="AJ222" s="46"/>
      <c r="AK222" s="46"/>
      <c r="AL222" s="46"/>
      <c r="AM222" s="46"/>
      <c r="AN222" s="46"/>
    </row>
    <row r="223" spans="2:40">
      <c r="B223" s="46"/>
      <c r="C223" s="46"/>
      <c r="D223" s="46"/>
      <c r="E223" s="46"/>
      <c r="F223" s="46"/>
      <c r="G223" s="46"/>
      <c r="H223" s="46"/>
      <c r="I223" s="46"/>
      <c r="J223" s="46"/>
      <c r="K223" s="46"/>
      <c r="L223" s="46"/>
      <c r="M223" s="46"/>
      <c r="N223" s="46"/>
      <c r="O223" s="46"/>
      <c r="P223" s="46"/>
      <c r="Q223" s="46"/>
      <c r="R223" s="46"/>
      <c r="S223" s="46"/>
      <c r="T223" s="46"/>
      <c r="U223" s="46"/>
      <c r="V223" s="46"/>
      <c r="W223" s="46"/>
      <c r="X223" s="46"/>
      <c r="Y223" s="46"/>
      <c r="Z223" s="46"/>
      <c r="AA223" s="46"/>
      <c r="AB223" s="46"/>
      <c r="AC223" s="46"/>
      <c r="AD223" s="46"/>
      <c r="AE223" s="46"/>
      <c r="AF223" s="46"/>
      <c r="AG223" s="46"/>
      <c r="AH223" s="46"/>
      <c r="AI223" s="46"/>
      <c r="AJ223" s="46"/>
      <c r="AK223" s="46"/>
      <c r="AL223" s="46"/>
      <c r="AM223" s="46"/>
      <c r="AN223" s="46"/>
    </row>
    <row r="224" spans="2:40">
      <c r="B224" s="46"/>
      <c r="C224" s="46"/>
      <c r="D224" s="46"/>
      <c r="E224" s="46"/>
      <c r="F224" s="46"/>
      <c r="G224" s="46"/>
      <c r="H224" s="46"/>
      <c r="I224" s="46"/>
      <c r="J224" s="46"/>
      <c r="K224" s="46"/>
      <c r="L224" s="46"/>
      <c r="M224" s="46"/>
      <c r="N224" s="46"/>
      <c r="O224" s="46"/>
      <c r="P224" s="46"/>
      <c r="Q224" s="46"/>
      <c r="R224" s="46"/>
      <c r="S224" s="46"/>
      <c r="T224" s="46"/>
      <c r="U224" s="46"/>
      <c r="V224" s="46"/>
      <c r="W224" s="46"/>
      <c r="X224" s="46"/>
      <c r="Y224" s="46"/>
      <c r="Z224" s="46"/>
      <c r="AA224" s="46"/>
      <c r="AB224" s="46"/>
      <c r="AC224" s="46"/>
      <c r="AD224" s="46"/>
      <c r="AE224" s="46"/>
      <c r="AF224" s="46"/>
      <c r="AG224" s="46"/>
      <c r="AH224" s="46"/>
      <c r="AI224" s="46"/>
      <c r="AJ224" s="46"/>
      <c r="AK224" s="46"/>
      <c r="AL224" s="46"/>
      <c r="AM224" s="46"/>
      <c r="AN224" s="46"/>
    </row>
    <row r="225" spans="2:40">
      <c r="B225" s="46"/>
      <c r="C225" s="46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  <c r="AA225" s="46"/>
      <c r="AB225" s="46"/>
      <c r="AC225" s="46"/>
      <c r="AD225" s="46"/>
      <c r="AE225" s="46"/>
      <c r="AF225" s="46"/>
      <c r="AG225" s="46"/>
      <c r="AH225" s="46"/>
      <c r="AI225" s="46"/>
      <c r="AJ225" s="46"/>
      <c r="AK225" s="46"/>
      <c r="AL225" s="46"/>
      <c r="AM225" s="46"/>
      <c r="AN225" s="46"/>
    </row>
    <row r="226" spans="2:40">
      <c r="B226" s="46"/>
      <c r="C226" s="46"/>
      <c r="D226" s="46"/>
      <c r="E226" s="46"/>
      <c r="F226" s="46"/>
      <c r="G226" s="46"/>
      <c r="H226" s="46"/>
      <c r="I226" s="46"/>
      <c r="J226" s="46"/>
      <c r="K226" s="46"/>
      <c r="L226" s="46"/>
      <c r="M226" s="46"/>
      <c r="N226" s="46"/>
      <c r="O226" s="46"/>
      <c r="P226" s="46"/>
      <c r="Q226" s="46"/>
      <c r="R226" s="46"/>
      <c r="S226" s="46"/>
      <c r="T226" s="46"/>
      <c r="U226" s="46"/>
      <c r="V226" s="46"/>
      <c r="W226" s="46"/>
      <c r="X226" s="46"/>
      <c r="Y226" s="46"/>
      <c r="Z226" s="46"/>
      <c r="AA226" s="46"/>
      <c r="AB226" s="46"/>
      <c r="AC226" s="46"/>
      <c r="AD226" s="46"/>
      <c r="AE226" s="46"/>
      <c r="AF226" s="46"/>
      <c r="AG226" s="46"/>
      <c r="AH226" s="46"/>
      <c r="AI226" s="46"/>
      <c r="AJ226" s="46"/>
      <c r="AK226" s="46"/>
      <c r="AL226" s="46"/>
      <c r="AM226" s="46"/>
      <c r="AN226" s="46"/>
    </row>
    <row r="227" spans="2:40">
      <c r="B227" s="46"/>
      <c r="C227" s="46"/>
      <c r="D227" s="46"/>
      <c r="E227" s="46"/>
      <c r="F227" s="46"/>
      <c r="G227" s="46"/>
      <c r="H227" s="46"/>
      <c r="I227" s="46"/>
      <c r="J227" s="46"/>
      <c r="K227" s="46"/>
      <c r="L227" s="46"/>
      <c r="M227" s="46"/>
      <c r="N227" s="46"/>
      <c r="O227" s="46"/>
      <c r="P227" s="46"/>
      <c r="Q227" s="46"/>
      <c r="R227" s="46"/>
      <c r="S227" s="46"/>
      <c r="T227" s="46"/>
      <c r="U227" s="46"/>
      <c r="V227" s="46"/>
      <c r="W227" s="46"/>
      <c r="X227" s="46"/>
      <c r="Y227" s="46"/>
      <c r="Z227" s="46"/>
      <c r="AA227" s="46"/>
      <c r="AB227" s="46"/>
      <c r="AC227" s="46"/>
      <c r="AD227" s="46"/>
      <c r="AE227" s="46"/>
      <c r="AF227" s="46"/>
      <c r="AG227" s="46"/>
      <c r="AH227" s="46"/>
      <c r="AI227" s="46"/>
      <c r="AJ227" s="46"/>
      <c r="AK227" s="46"/>
      <c r="AL227" s="46"/>
      <c r="AM227" s="46"/>
      <c r="AN227" s="46"/>
    </row>
  </sheetData>
  <phoneticPr fontId="16" type="noConversion"/>
  <pageMargins left="0.70866141732283472" right="0.70866141732283472" top="0.74803149606299213" bottom="0.74803149606299213" header="0.31496062992125984" footer="0.31496062992125984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Spend by theme and country</vt:lpstr>
      <vt:lpstr>By Country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2015-04-24T13:13:08Z</cp:lastPrinted>
  <dcterms:created xsi:type="dcterms:W3CDTF">2015-04-16T15:14:09Z</dcterms:created>
  <dcterms:modified xsi:type="dcterms:W3CDTF">2015-09-30T22:38:00Z</dcterms:modified>
</cp:coreProperties>
</file>